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E\AAAA 2021-2027 NAJNOWSZA PERSPEKTYWA\SZOP FEDS 2021-2027 ZWD\SZOP FEDS 21-27 wersja 2\www\"/>
    </mc:Choice>
  </mc:AlternateContent>
  <xr:revisionPtr revIDLastSave="0" documentId="8_{8478CFDE-8981-4C28-84DE-846D22080730}" xr6:coauthVersionLast="47" xr6:coauthVersionMax="47" xr10:uidLastSave="{00000000-0000-0000-0000-000000000000}"/>
  <bookViews>
    <workbookView xWindow="4740" yWindow="3810" windowWidth="23550" windowHeight="11205" xr2:uid="{5B2B5C7F-D2F3-4A4E-B807-6DB8638AA794}"/>
  </bookViews>
  <sheets>
    <sheet name="SZOP - zał 2 -" sheetId="1" r:id="rId1"/>
    <sheet name="SZOP Kody interwencji" sheetId="2" r:id="rId2"/>
  </sheets>
  <definedNames>
    <definedName name="_xlnm._FilterDatabase" localSheetId="0" hidden="1">'SZOP - zał 2 -'!$A$6:$S$6</definedName>
    <definedName name="_xlnm._FilterDatabase" localSheetId="1" hidden="1">'SZOP Kody interwencji'!$A$4:$F$143</definedName>
    <definedName name="_Hlk78179721" localSheetId="0">'SZOP - zał 2 -'!#REF!</definedName>
    <definedName name="_Hlk78179721" localSheetId="1">'SZOP Kody interwencji'!#REF!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2" l="1"/>
  <c r="F11" i="2"/>
  <c r="F6" i="2"/>
  <c r="F5" i="2"/>
</calcChain>
</file>

<file path=xl/sharedStrings.xml><?xml version="1.0" encoding="utf-8"?>
<sst xmlns="http://schemas.openxmlformats.org/spreadsheetml/2006/main" count="605" uniqueCount="279">
  <si>
    <t>Cel polityk</t>
  </si>
  <si>
    <t>Cel szczegółowy</t>
  </si>
  <si>
    <t>Priorytet</t>
  </si>
  <si>
    <t>Priorytet / Działanie</t>
  </si>
  <si>
    <t xml:space="preserve">Cel szczegółowy </t>
  </si>
  <si>
    <t xml:space="preserve">Kategorie regionów </t>
  </si>
  <si>
    <t>Wsparcie UE</t>
  </si>
  <si>
    <t>Wkład krajowy</t>
  </si>
  <si>
    <t xml:space="preserve">Krajowe środki publiczne </t>
  </si>
  <si>
    <t xml:space="preserve">Krajowe środki prywatne </t>
  </si>
  <si>
    <t xml:space="preserve">Finansowanie ogółem </t>
  </si>
  <si>
    <t xml:space="preserve">Wkład EBI </t>
  </si>
  <si>
    <t>Ogółem (EUR)</t>
  </si>
  <si>
    <t>FS</t>
  </si>
  <si>
    <t>EFRR</t>
  </si>
  <si>
    <t>EFS+</t>
  </si>
  <si>
    <t>FST</t>
  </si>
  <si>
    <t xml:space="preserve"> Ogółem </t>
  </si>
  <si>
    <t xml:space="preserve">Ogółem </t>
  </si>
  <si>
    <t xml:space="preserve">Budżet państwa </t>
  </si>
  <si>
    <t xml:space="preserve">Budżet jst </t>
  </si>
  <si>
    <t xml:space="preserve">Inne </t>
  </si>
  <si>
    <t>numer</t>
  </si>
  <si>
    <t xml:space="preserve">numer </t>
  </si>
  <si>
    <t>a=b+c+d+e</t>
  </si>
  <si>
    <t>b</t>
  </si>
  <si>
    <t>c</t>
  </si>
  <si>
    <t>d</t>
  </si>
  <si>
    <t>e</t>
  </si>
  <si>
    <t>f= g+k</t>
  </si>
  <si>
    <t>g=h+i+j</t>
  </si>
  <si>
    <t>h</t>
  </si>
  <si>
    <t>i</t>
  </si>
  <si>
    <t>j</t>
  </si>
  <si>
    <t>k</t>
  </si>
  <si>
    <t>l=a+f</t>
  </si>
  <si>
    <t>m</t>
  </si>
  <si>
    <t>Priorytet 1</t>
  </si>
  <si>
    <t>CP 1</t>
  </si>
  <si>
    <t>(i) rozwijanie i wzmacnianie zdolności badawczych i innowacyjnych oraz wykorzystywanie zaawansowanych technologii</t>
  </si>
  <si>
    <t>1 Przedsiębiorczość</t>
  </si>
  <si>
    <t>Działanie 1.1</t>
  </si>
  <si>
    <t>CS 1.1</t>
  </si>
  <si>
    <t>w okresie przejsciowym</t>
  </si>
  <si>
    <t>Działanie 1.2</t>
  </si>
  <si>
    <t>(ii) czerpanie korzyści z cyfryzacji dla obywateli, przedsiębiorstw, organizacji badawczych i instytucji publicznych</t>
  </si>
  <si>
    <t>Działanie 1.3</t>
  </si>
  <si>
    <t>CS 1.2</t>
  </si>
  <si>
    <t>Działanie 1.4</t>
  </si>
  <si>
    <t>CS 1.3</t>
  </si>
  <si>
    <t>(iii) wzmacnianie trwałego wzrostu i konkurencyjności MŚP oraz tworzenie miejsc pracy w MŚP, w tym poprzez inwestycje produkcyjne</t>
  </si>
  <si>
    <t xml:space="preserve">Działanie 1.5 </t>
  </si>
  <si>
    <t>CS  1.3</t>
  </si>
  <si>
    <t>Priorytet 2</t>
  </si>
  <si>
    <t>CP 2</t>
  </si>
  <si>
    <t>(i) wspieranie efektywności energetycznej i redukcji emisji gazów cieplarnianych</t>
  </si>
  <si>
    <t>2 Środowisko</t>
  </si>
  <si>
    <t>Działanie 2.1</t>
  </si>
  <si>
    <t>CS 2.1</t>
  </si>
  <si>
    <t>Działanie 2.2</t>
  </si>
  <si>
    <t>Działanie 2.3</t>
  </si>
  <si>
    <t>(ii) wspieranie energii odnawialnej zgodnie z dyrektywą (UE) 2018/2001, w tym określonymi w niej kryteriami zrównoważonego rozwoju</t>
  </si>
  <si>
    <t>Działanie 2.4</t>
  </si>
  <si>
    <t>CS 2.2</t>
  </si>
  <si>
    <t>Działanie 2.5</t>
  </si>
  <si>
    <t>(v) wspieranie dostępu do wody oraz zrównoważonej gospodarki wodnej</t>
  </si>
  <si>
    <t xml:space="preserve">Działanie 2.6 </t>
  </si>
  <si>
    <t>CS 2.5</t>
  </si>
  <si>
    <t>(vii) wzmacnianie ochrony i zachowania przyrody, różnorodności biologicznej oraz zielonej infrastruktury, w tym na obszarach miejskich, oraz ograniczanie wszelkich rodzajów zanieczyszczenia</t>
  </si>
  <si>
    <t xml:space="preserve">Działanie 2.7 </t>
  </si>
  <si>
    <t>CS 2.7</t>
  </si>
  <si>
    <t>Działanie 2.8</t>
  </si>
  <si>
    <t xml:space="preserve">Działanie 2.9 </t>
  </si>
  <si>
    <t xml:space="preserve">Działanie 2.10 </t>
  </si>
  <si>
    <t>Priorytet 3</t>
  </si>
  <si>
    <t xml:space="preserve">CP 3 </t>
  </si>
  <si>
    <t>(viii) wspieranie zrównoważonej multimodalnej mobilności miejskiej jako elementu transformacji w kierunku gospodarki zeroemisyjnej (EFRR)</t>
  </si>
  <si>
    <t xml:space="preserve">3 Mobilność miejska </t>
  </si>
  <si>
    <t xml:space="preserve">Działanie 3.1 </t>
  </si>
  <si>
    <t>CS 2.8</t>
  </si>
  <si>
    <t xml:space="preserve">Działanie 3.2 </t>
  </si>
  <si>
    <t>Priorytet 4</t>
  </si>
  <si>
    <t>CP 3</t>
  </si>
  <si>
    <t>(ii) rozwój i udoskonalanie zrównoważonej, odpornej na zmiany klimatu, inteligentnej i intermodalnej mobilności na poziomie krajowym, regionalnym i lokalnym, w tym poprawę dostępu do TEN-T oraz mobilności transgranicznej</t>
  </si>
  <si>
    <t>4 Transport</t>
  </si>
  <si>
    <t>Działanie 4.1</t>
  </si>
  <si>
    <t>CS 3.2</t>
  </si>
  <si>
    <t>Priorytet 5</t>
  </si>
  <si>
    <t>CP 4</t>
  </si>
  <si>
    <t>(v) zapewnianie równego dostępu do opieki zdrowotnej i wspieranie odporności systemów opieki zdrowotnej, w tym podstawowej opieki zdrowotnej, oraz wspieranie przechodzenia od opieki instytucjonalnej do opieki rodzinnej i środowiskowej</t>
  </si>
  <si>
    <t>5 Infrastruktura społeczna</t>
  </si>
  <si>
    <t xml:space="preserve">Działanie 5.1 </t>
  </si>
  <si>
    <t>CS 4.5</t>
  </si>
  <si>
    <t>(vi) wzmacnianie roli kultury i zrównoważonej turystyki w rozwoju gospodarczym, włączeniu społecznym i innowacjach społecznych</t>
  </si>
  <si>
    <t xml:space="preserve">Działanie 5.2 </t>
  </si>
  <si>
    <t>CS 4.6</t>
  </si>
  <si>
    <t>Priorytet 6</t>
  </si>
  <si>
    <t>CP5</t>
  </si>
  <si>
    <t>(i) wspieranie zintegrowanego i sprzyjającego włączeniu społecznemu rozwoju społecznego, gospodarczego i środowiskowego, kultury, dziedzictwa naturalnego, zrównoważonej turystyki i bezpieczeństwa na obszarach miejskich</t>
  </si>
  <si>
    <t>6 Rozwój terytorialny</t>
  </si>
  <si>
    <t xml:space="preserve">Działanie 6.1 </t>
  </si>
  <si>
    <t xml:space="preserve">CS 5.1 </t>
  </si>
  <si>
    <t xml:space="preserve">Działanie 6.2 </t>
  </si>
  <si>
    <t>Priorytet 7</t>
  </si>
  <si>
    <t xml:space="preserve">Działanie 7.1 </t>
  </si>
  <si>
    <t>CS 4.1</t>
  </si>
  <si>
    <t>Działanie 7.2</t>
  </si>
  <si>
    <t>CS 4.2</t>
  </si>
  <si>
    <t>Działanie 7.3</t>
  </si>
  <si>
    <t>CS 4.3</t>
  </si>
  <si>
    <t>Działanie 7.4</t>
  </si>
  <si>
    <t>CS 4.4</t>
  </si>
  <si>
    <t>Działanie 7.5</t>
  </si>
  <si>
    <t>CS 4.8</t>
  </si>
  <si>
    <t>Działanie 7.6</t>
  </si>
  <si>
    <t>CS 4.9</t>
  </si>
  <si>
    <t>Działanie 7.7</t>
  </si>
  <si>
    <t>CS 4.11</t>
  </si>
  <si>
    <t>Działanie 7.8</t>
  </si>
  <si>
    <t>CS 4.12</t>
  </si>
  <si>
    <t>Działanie 7.9</t>
  </si>
  <si>
    <t>Działanie 7.10</t>
  </si>
  <si>
    <t>Priorytet 8</t>
  </si>
  <si>
    <t>Działanie 8.1</t>
  </si>
  <si>
    <t xml:space="preserve">Działanie 8.2 </t>
  </si>
  <si>
    <t>CS 4.7</t>
  </si>
  <si>
    <t xml:space="preserve">Działanie 8.3 </t>
  </si>
  <si>
    <t>Priorytet 9</t>
  </si>
  <si>
    <t>Działanie 9.1</t>
  </si>
  <si>
    <t>CS 8.1</t>
  </si>
  <si>
    <t>Działanie 9.2</t>
  </si>
  <si>
    <t>Działanie 9.3</t>
  </si>
  <si>
    <t>CP8</t>
  </si>
  <si>
    <t xml:space="preserve"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 </t>
  </si>
  <si>
    <t>8 Sprawiedliwa transformacja</t>
  </si>
  <si>
    <t>Działanie 9.4</t>
  </si>
  <si>
    <t>Działanie 9.5</t>
  </si>
  <si>
    <t>Działanie 9.6</t>
  </si>
  <si>
    <t>PT</t>
  </si>
  <si>
    <t>Priorytet 10 Pomoc Techniczna EFRR</t>
  </si>
  <si>
    <t>10 Pomoc techniczna EFRR</t>
  </si>
  <si>
    <t>Działanie 10.1</t>
  </si>
  <si>
    <t>nd</t>
  </si>
  <si>
    <t>Priorytet 11 Pomoc Techniczna EFS+</t>
  </si>
  <si>
    <t>Działanie 11.1</t>
  </si>
  <si>
    <t>Priorytet 12 Pomoc Techniczna FST</t>
  </si>
  <si>
    <t>12 Pomoc techniczna FST</t>
  </si>
  <si>
    <t>Działanie 12.1</t>
  </si>
  <si>
    <t>EFRR ogółem</t>
  </si>
  <si>
    <t xml:space="preserve">EFS ogółem </t>
  </si>
  <si>
    <t>FST ogółem</t>
  </si>
  <si>
    <t>ogółem</t>
  </si>
  <si>
    <t>Alokacja programu FEDS 2021-2027 w podziale na działania i zakres interwencji</t>
  </si>
  <si>
    <t>Priorytet (numer)</t>
  </si>
  <si>
    <t>Cel polityk (numer)</t>
  </si>
  <si>
    <t>Działanie (numer)</t>
  </si>
  <si>
    <t>Cel szczegółowy (numer)</t>
  </si>
  <si>
    <t>Zakres interwencji (kod)</t>
  </si>
  <si>
    <t>Orientacyjna alokacja UE (EUR)</t>
  </si>
  <si>
    <t xml:space="preserve"> 01.01</t>
  </si>
  <si>
    <t>004</t>
  </si>
  <si>
    <t xml:space="preserve"> 01.02</t>
  </si>
  <si>
    <t>001</t>
  </si>
  <si>
    <t>002</t>
  </si>
  <si>
    <t>009</t>
  </si>
  <si>
    <t>010</t>
  </si>
  <si>
    <t>023</t>
  </si>
  <si>
    <t>026</t>
  </si>
  <si>
    <t xml:space="preserve"> 01.03</t>
  </si>
  <si>
    <t xml:space="preserve"> CS 1.2</t>
  </si>
  <si>
    <t>016</t>
  </si>
  <si>
    <t>017</t>
  </si>
  <si>
    <t xml:space="preserve"> 01.04</t>
  </si>
  <si>
    <t xml:space="preserve"> CS 1.3</t>
  </si>
  <si>
    <t>020</t>
  </si>
  <si>
    <t>021</t>
  </si>
  <si>
    <t xml:space="preserve"> 01.05</t>
  </si>
  <si>
    <t xml:space="preserve"> 02.01</t>
  </si>
  <si>
    <t xml:space="preserve"> CS 2.1</t>
  </si>
  <si>
    <t>043</t>
  </si>
  <si>
    <t>044</t>
  </si>
  <si>
    <t>045</t>
  </si>
  <si>
    <t xml:space="preserve"> 02.02</t>
  </si>
  <si>
    <t>041</t>
  </si>
  <si>
    <t>042</t>
  </si>
  <si>
    <t xml:space="preserve"> 02.03</t>
  </si>
  <si>
    <t>040</t>
  </si>
  <si>
    <t xml:space="preserve"> 02.04</t>
  </si>
  <si>
    <t xml:space="preserve"> CS 2.2</t>
  </si>
  <si>
    <t>048</t>
  </si>
  <si>
    <t>049</t>
  </si>
  <si>
    <t>052</t>
  </si>
  <si>
    <t xml:space="preserve"> 02.05</t>
  </si>
  <si>
    <t xml:space="preserve"> 02.06</t>
  </si>
  <si>
    <t xml:space="preserve"> CS 2.5</t>
  </si>
  <si>
    <t>065</t>
  </si>
  <si>
    <t>066</t>
  </si>
  <si>
    <t xml:space="preserve"> 02.07</t>
  </si>
  <si>
    <t xml:space="preserve"> CS 2.7</t>
  </si>
  <si>
    <t>078</t>
  </si>
  <si>
    <t>079</t>
  </si>
  <si>
    <t xml:space="preserve"> 02.08</t>
  </si>
  <si>
    <t xml:space="preserve"> 02.09</t>
  </si>
  <si>
    <t xml:space="preserve"> 02.10</t>
  </si>
  <si>
    <t xml:space="preserve"> 03.01</t>
  </si>
  <si>
    <t xml:space="preserve"> CS 2.8</t>
  </si>
  <si>
    <t>077</t>
  </si>
  <si>
    <t>081</t>
  </si>
  <si>
    <t>082</t>
  </si>
  <si>
    <t>083</t>
  </si>
  <si>
    <t>086</t>
  </si>
  <si>
    <t xml:space="preserve"> 03.02</t>
  </si>
  <si>
    <t xml:space="preserve"> 04.01</t>
  </si>
  <si>
    <t xml:space="preserve"> CS 3.2</t>
  </si>
  <si>
    <t>090</t>
  </si>
  <si>
    <t>093</t>
  </si>
  <si>
    <t>098</t>
  </si>
  <si>
    <t>107</t>
  </si>
  <si>
    <t xml:space="preserve"> 05.01</t>
  </si>
  <si>
    <t xml:space="preserve"> CS 4.5</t>
  </si>
  <si>
    <t>128</t>
  </si>
  <si>
    <t>129</t>
  </si>
  <si>
    <t xml:space="preserve"> 05.02</t>
  </si>
  <si>
    <t xml:space="preserve"> CS 4.6</t>
  </si>
  <si>
    <t>165</t>
  </si>
  <si>
    <t xml:space="preserve"> 06.01</t>
  </si>
  <si>
    <t xml:space="preserve"> CS 5.1</t>
  </si>
  <si>
    <t>166</t>
  </si>
  <si>
    <t>168</t>
  </si>
  <si>
    <t xml:space="preserve"> 06.02</t>
  </si>
  <si>
    <t>CP6</t>
  </si>
  <si>
    <t xml:space="preserve"> 07.01</t>
  </si>
  <si>
    <t xml:space="preserve"> CS 4.1</t>
  </si>
  <si>
    <t xml:space="preserve"> 07.02</t>
  </si>
  <si>
    <t xml:space="preserve"> CS 4.2</t>
  </si>
  <si>
    <t xml:space="preserve"> 07.03</t>
  </si>
  <si>
    <t xml:space="preserve"> CS 4.3</t>
  </si>
  <si>
    <t xml:space="preserve"> 07.04</t>
  </si>
  <si>
    <t xml:space="preserve"> CS 4.4</t>
  </si>
  <si>
    <t xml:space="preserve"> 07.05</t>
  </si>
  <si>
    <t xml:space="preserve"> CS 4.8</t>
  </si>
  <si>
    <t xml:space="preserve"> 07.06</t>
  </si>
  <si>
    <t xml:space="preserve"> CS 4.9</t>
  </si>
  <si>
    <t xml:space="preserve"> 07.07</t>
  </si>
  <si>
    <t xml:space="preserve"> CS 4.11</t>
  </si>
  <si>
    <t xml:space="preserve"> 07.08</t>
  </si>
  <si>
    <t xml:space="preserve"> CS 4.12</t>
  </si>
  <si>
    <t xml:space="preserve"> 07.09</t>
  </si>
  <si>
    <t xml:space="preserve"> 07.10</t>
  </si>
  <si>
    <t>CP7</t>
  </si>
  <si>
    <t xml:space="preserve"> 08.01</t>
  </si>
  <si>
    <t xml:space="preserve"> 08.02</t>
  </si>
  <si>
    <t xml:space="preserve"> CS 4.7</t>
  </si>
  <si>
    <t xml:space="preserve"> 08.03</t>
  </si>
  <si>
    <t>CP 8</t>
  </si>
  <si>
    <t xml:space="preserve"> 09.01</t>
  </si>
  <si>
    <t xml:space="preserve"> CS 8.1</t>
  </si>
  <si>
    <t xml:space="preserve"> 09.02</t>
  </si>
  <si>
    <t>122</t>
  </si>
  <si>
    <t xml:space="preserve"> 09.03</t>
  </si>
  <si>
    <t xml:space="preserve"> 09.04</t>
  </si>
  <si>
    <t>029</t>
  </si>
  <si>
    <t>CP 9</t>
  </si>
  <si>
    <t>054</t>
  </si>
  <si>
    <t>137</t>
  </si>
  <si>
    <t>075</t>
  </si>
  <si>
    <t xml:space="preserve"> 09.05</t>
  </si>
  <si>
    <t>046</t>
  </si>
  <si>
    <t>067</t>
  </si>
  <si>
    <t>073</t>
  </si>
  <si>
    <t xml:space="preserve"> 09.06</t>
  </si>
  <si>
    <t xml:space="preserve"> 10.01</t>
  </si>
  <si>
    <t>179</t>
  </si>
  <si>
    <t>180</t>
  </si>
  <si>
    <t>181</t>
  </si>
  <si>
    <t>182</t>
  </si>
  <si>
    <t xml:space="preserve"> 11.01</t>
  </si>
  <si>
    <t xml:space="preserve"> 12.01</t>
  </si>
  <si>
    <t>Alokacja programu FEDS 2021-2027 w podziale na działania, wsparcie UE i wkład krajowy (w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</si>
</sst>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z_ł_-;\-* #,##0\ _z_ł_-;_-* &quot;-&quot;??\ _z_ł_-;_-@_-"/>
    <numFmt numFmtId="165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4" fontId="3" fillId="2" borderId="0" xfId="0" applyNumberFormat="1" applyFont="1" applyFill="1"/>
    <xf numFmtId="0" fontId="3" fillId="2" borderId="0" xfId="0" applyFont="1" applyFill="1"/>
    <xf numFmtId="9" fontId="3" fillId="2" borderId="0" xfId="2" applyFont="1" applyFill="1"/>
    <xf numFmtId="0" fontId="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/>
    <xf numFmtId="9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7" fillId="2" borderId="17" xfId="1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righ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2" borderId="6" xfId="1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16" fontId="3" fillId="2" borderId="15" xfId="0" applyNumberFormat="1" applyFont="1" applyFill="1" applyBorder="1" applyAlignment="1">
      <alignment horizontal="lef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164" fontId="3" fillId="2" borderId="15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19" xfId="1" applyNumberFormat="1" applyFont="1" applyFill="1" applyBorder="1" applyAlignment="1">
      <alignment horizontal="right" vertical="center" wrapText="1"/>
    </xf>
    <xf numFmtId="16" fontId="3" fillId="2" borderId="19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right" vertical="center" wrapText="1"/>
    </xf>
    <xf numFmtId="164" fontId="3" fillId="2" borderId="19" xfId="0" applyNumberFormat="1" applyFont="1" applyFill="1" applyBorder="1" applyAlignment="1">
      <alignment horizontal="right" vertical="center" wrapText="1"/>
    </xf>
    <xf numFmtId="16" fontId="3" fillId="2" borderId="11" xfId="0" applyNumberFormat="1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 wrapText="1"/>
    </xf>
    <xf numFmtId="164" fontId="6" fillId="2" borderId="23" xfId="1" applyNumberFormat="1" applyFont="1" applyFill="1" applyBorder="1" applyAlignment="1">
      <alignment horizontal="righ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164" fontId="6" fillId="2" borderId="15" xfId="1" applyNumberFormat="1" applyFont="1" applyFill="1" applyBorder="1" applyAlignment="1">
      <alignment horizontal="right" vertical="center" wrapText="1"/>
    </xf>
    <xf numFmtId="164" fontId="6" fillId="2" borderId="19" xfId="1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left" vertical="center" wrapText="1"/>
    </xf>
    <xf numFmtId="164" fontId="6" fillId="2" borderId="27" xfId="1" applyNumberFormat="1" applyFont="1" applyFill="1" applyBorder="1" applyAlignment="1">
      <alignment horizontal="right" vertical="center" wrapText="1"/>
    </xf>
    <xf numFmtId="164" fontId="6" fillId="2" borderId="28" xfId="1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6" fillId="2" borderId="29" xfId="0" applyFont="1" applyFill="1" applyBorder="1" applyAlignment="1">
      <alignment horizontal="right" vertical="center" wrapText="1" indent="1"/>
    </xf>
    <xf numFmtId="0" fontId="6" fillId="2" borderId="19" xfId="0" applyFont="1" applyFill="1" applyBorder="1" applyAlignment="1">
      <alignment horizontal="right" vertical="center" wrapText="1" indent="1"/>
    </xf>
    <xf numFmtId="164" fontId="6" fillId="0" borderId="19" xfId="1" applyNumberFormat="1" applyFont="1" applyFill="1" applyBorder="1" applyAlignment="1">
      <alignment horizontal="right" vertical="center" wrapText="1"/>
    </xf>
    <xf numFmtId="164" fontId="6" fillId="2" borderId="30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164" fontId="6" fillId="2" borderId="33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" fontId="3" fillId="0" borderId="1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10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 indent="1"/>
    </xf>
    <xf numFmtId="49" fontId="7" fillId="0" borderId="0" xfId="0" applyNumberFormat="1" applyFont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49" fontId="12" fillId="0" borderId="0" xfId="0" applyNumberFormat="1" applyFont="1"/>
    <xf numFmtId="164" fontId="12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" fontId="3" fillId="2" borderId="21" xfId="0" applyNumberFormat="1" applyFont="1" applyFill="1" applyBorder="1" applyAlignment="1">
      <alignment horizontal="center" vertical="center" wrapText="1"/>
    </xf>
    <xf numFmtId="16" fontId="3" fillId="2" borderId="11" xfId="0" applyNumberFormat="1" applyFont="1" applyFill="1" applyBorder="1" applyAlignment="1">
      <alignment horizontal="center" vertical="center" wrapText="1"/>
    </xf>
    <xf numFmtId="16" fontId="3" fillId="2" borderId="1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right" vertical="center" wrapText="1" indent="1"/>
    </xf>
    <xf numFmtId="0" fontId="6" fillId="2" borderId="32" xfId="0" applyFont="1" applyFill="1" applyBorder="1" applyAlignment="1">
      <alignment horizontal="right" vertical="center" wrapText="1" indent="1"/>
    </xf>
    <xf numFmtId="0" fontId="6" fillId="2" borderId="1" xfId="0" applyFont="1" applyFill="1" applyBorder="1" applyAlignment="1">
      <alignment horizontal="right" vertical="center" wrapText="1" indent="1"/>
    </xf>
    <xf numFmtId="0" fontId="6" fillId="2" borderId="2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right" vertical="center" wrapText="1" indent="1"/>
    </xf>
    <xf numFmtId="0" fontId="6" fillId="2" borderId="27" xfId="0" applyFont="1" applyFill="1" applyBorder="1" applyAlignment="1">
      <alignment horizontal="right" vertical="center" wrapText="1" indent="1"/>
    </xf>
    <xf numFmtId="0" fontId="5" fillId="0" borderId="3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5" fontId="6" fillId="0" borderId="11" xfId="1" applyFont="1" applyFill="1" applyBorder="1" applyAlignment="1">
      <alignment horizontal="center" vertical="center" wrapText="1"/>
    </xf>
    <xf numFmtId="165" fontId="6" fillId="0" borderId="1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879D-EF0B-414C-A006-31564D3E2D8C}">
  <sheetPr>
    <pageSetUpPr fitToPage="1"/>
  </sheetPr>
  <dimension ref="A1:S73"/>
  <sheetViews>
    <sheetView tabSelected="1" topLeftCell="D1" zoomScale="89" zoomScaleNormal="89" workbookViewId="0">
      <pane ySplit="5" topLeftCell="A6" activePane="bottomLeft" state="frozen"/>
      <selection activeCell="D1" sqref="D1"/>
      <selection pane="bottomLeft" activeCell="J16" sqref="J16"/>
    </sheetView>
  </sheetViews>
  <sheetFormatPr defaultRowHeight="15" x14ac:dyDescent="0.25"/>
  <cols>
    <col min="1" max="1" width="24.42578125" style="10" hidden="1" customWidth="1"/>
    <col min="2" max="2" width="22" style="10" hidden="1" customWidth="1"/>
    <col min="3" max="3" width="47.140625" style="2" hidden="1" customWidth="1"/>
    <col min="4" max="4" width="17.7109375" style="2" customWidth="1"/>
    <col min="5" max="5" width="12.7109375" style="9" customWidth="1"/>
    <col min="6" max="6" width="11.7109375" style="10" customWidth="1"/>
    <col min="7" max="7" width="15.7109375" style="11" customWidth="1"/>
    <col min="8" max="8" width="10.140625" style="11" customWidth="1"/>
    <col min="9" max="9" width="15.28515625" style="11" customWidth="1"/>
    <col min="10" max="10" width="13.140625" style="11" customWidth="1"/>
    <col min="11" max="11" width="13.7109375" style="11" customWidth="1"/>
    <col min="12" max="12" width="18.7109375" style="5" customWidth="1"/>
    <col min="13" max="13" width="22.42578125" style="5" customWidth="1"/>
    <col min="14" max="14" width="14.7109375" style="5" customWidth="1"/>
    <col min="15" max="15" width="16.7109375" style="5" bestFit="1" customWidth="1"/>
    <col min="16" max="16" width="16.28515625" style="5" customWidth="1"/>
    <col min="17" max="17" width="13.7109375" style="6" customWidth="1"/>
    <col min="18" max="18" width="15.5703125" style="5" customWidth="1"/>
    <col min="19" max="19" width="15.140625" style="7" customWidth="1"/>
    <col min="20" max="20" width="13.42578125" style="7" bestFit="1" customWidth="1"/>
    <col min="21" max="21" width="9.140625" style="7" customWidth="1"/>
    <col min="22" max="16384" width="9.140625" style="7"/>
  </cols>
  <sheetData>
    <row r="1" spans="1:19" x14ac:dyDescent="0.25">
      <c r="A1" s="1"/>
      <c r="B1" s="1"/>
      <c r="D1" s="3"/>
      <c r="E1" s="113" t="s">
        <v>278</v>
      </c>
      <c r="F1" s="113"/>
      <c r="G1" s="113"/>
      <c r="H1" s="113"/>
      <c r="I1" s="113"/>
      <c r="J1" s="113"/>
      <c r="K1" s="113"/>
      <c r="L1" s="113"/>
      <c r="M1" s="4"/>
      <c r="O1" s="6"/>
    </row>
    <row r="2" spans="1:19" ht="15.75" thickBot="1" x14ac:dyDescent="0.3">
      <c r="A2" s="1"/>
      <c r="B2" s="1"/>
      <c r="D2" s="8"/>
      <c r="L2" s="4"/>
      <c r="M2" s="4"/>
      <c r="O2" s="12"/>
      <c r="P2" s="13"/>
    </row>
    <row r="3" spans="1:19" ht="24" customHeight="1" thickBot="1" x14ac:dyDescent="0.3">
      <c r="A3" s="108" t="s">
        <v>0</v>
      </c>
      <c r="B3" s="108" t="s">
        <v>1</v>
      </c>
      <c r="C3" s="115" t="s">
        <v>2</v>
      </c>
      <c r="D3" s="116" t="s">
        <v>3</v>
      </c>
      <c r="E3" s="116" t="s">
        <v>4</v>
      </c>
      <c r="F3" s="116" t="s">
        <v>5</v>
      </c>
      <c r="G3" s="118" t="s">
        <v>6</v>
      </c>
      <c r="H3" s="119"/>
      <c r="I3" s="119"/>
      <c r="J3" s="119"/>
      <c r="K3" s="120"/>
      <c r="L3" s="14" t="s">
        <v>7</v>
      </c>
      <c r="M3" s="123" t="s">
        <v>8</v>
      </c>
      <c r="N3" s="124"/>
      <c r="O3" s="124"/>
      <c r="P3" s="124"/>
      <c r="Q3" s="125" t="s">
        <v>9</v>
      </c>
      <c r="R3" s="125" t="s">
        <v>10</v>
      </c>
      <c r="S3" s="125" t="s">
        <v>11</v>
      </c>
    </row>
    <row r="4" spans="1:19" ht="24" customHeight="1" thickBot="1" x14ac:dyDescent="0.3">
      <c r="A4" s="109"/>
      <c r="B4" s="109"/>
      <c r="C4" s="115"/>
      <c r="D4" s="117"/>
      <c r="E4" s="117"/>
      <c r="F4" s="117"/>
      <c r="G4" s="17" t="s">
        <v>12</v>
      </c>
      <c r="H4" s="17" t="s">
        <v>13</v>
      </c>
      <c r="I4" s="18" t="s">
        <v>14</v>
      </c>
      <c r="J4" s="17" t="s">
        <v>15</v>
      </c>
      <c r="K4" s="17" t="s">
        <v>16</v>
      </c>
      <c r="L4" s="18" t="s">
        <v>17</v>
      </c>
      <c r="M4" s="16" t="s">
        <v>18</v>
      </c>
      <c r="N4" s="18" t="s">
        <v>19</v>
      </c>
      <c r="O4" s="18" t="s">
        <v>20</v>
      </c>
      <c r="P4" s="18" t="s">
        <v>21</v>
      </c>
      <c r="Q4" s="126"/>
      <c r="R4" s="126"/>
      <c r="S4" s="126"/>
    </row>
    <row r="5" spans="1:19" ht="15" customHeight="1" thickBot="1" x14ac:dyDescent="0.3">
      <c r="A5" s="114"/>
      <c r="B5" s="114"/>
      <c r="C5" s="115"/>
      <c r="D5" s="19" t="s">
        <v>22</v>
      </c>
      <c r="E5" s="20" t="s">
        <v>23</v>
      </c>
      <c r="F5" s="20"/>
      <c r="G5" s="21" t="s">
        <v>24</v>
      </c>
      <c r="H5" s="21" t="s">
        <v>25</v>
      </c>
      <c r="I5" s="20" t="s">
        <v>26</v>
      </c>
      <c r="J5" s="21" t="s">
        <v>27</v>
      </c>
      <c r="K5" s="21" t="s">
        <v>28</v>
      </c>
      <c r="L5" s="20" t="s">
        <v>29</v>
      </c>
      <c r="M5" s="20" t="s">
        <v>30</v>
      </c>
      <c r="N5" s="20" t="s">
        <v>31</v>
      </c>
      <c r="O5" s="20" t="s">
        <v>32</v>
      </c>
      <c r="P5" s="20" t="s">
        <v>33</v>
      </c>
      <c r="Q5" s="20" t="s">
        <v>34</v>
      </c>
      <c r="R5" s="20" t="s">
        <v>35</v>
      </c>
      <c r="S5" s="22" t="s">
        <v>36</v>
      </c>
    </row>
    <row r="6" spans="1:19" ht="24.75" customHeight="1" thickBot="1" x14ac:dyDescent="0.3">
      <c r="A6" s="23"/>
      <c r="B6" s="23"/>
      <c r="C6" s="24"/>
      <c r="D6" s="25" t="s">
        <v>37</v>
      </c>
      <c r="E6" s="26"/>
      <c r="F6" s="27"/>
      <c r="G6" s="28">
        <v>186765850</v>
      </c>
      <c r="H6" s="28">
        <v>0</v>
      </c>
      <c r="I6" s="29">
        <v>186765850</v>
      </c>
      <c r="J6" s="28">
        <v>0</v>
      </c>
      <c r="K6" s="28">
        <v>0</v>
      </c>
      <c r="L6" s="28">
        <v>80042508</v>
      </c>
      <c r="M6" s="28">
        <v>19617479</v>
      </c>
      <c r="N6" s="28">
        <v>0</v>
      </c>
      <c r="O6" s="28">
        <v>19617479</v>
      </c>
      <c r="P6" s="28">
        <v>0</v>
      </c>
      <c r="Q6" s="28">
        <v>60425029</v>
      </c>
      <c r="R6" s="28">
        <v>266808358</v>
      </c>
      <c r="S6" s="30">
        <v>0</v>
      </c>
    </row>
    <row r="7" spans="1:19" ht="24.75" customHeight="1" x14ac:dyDescent="0.25">
      <c r="A7" s="31" t="s">
        <v>38</v>
      </c>
      <c r="B7" s="31" t="s">
        <v>39</v>
      </c>
      <c r="C7" s="108" t="s">
        <v>40</v>
      </c>
      <c r="D7" s="32" t="s">
        <v>41</v>
      </c>
      <c r="E7" s="33" t="s">
        <v>42</v>
      </c>
      <c r="F7" s="110" t="s">
        <v>43</v>
      </c>
      <c r="G7" s="34">
        <v>20695955</v>
      </c>
      <c r="H7" s="34">
        <v>0</v>
      </c>
      <c r="I7" s="35">
        <v>20695955</v>
      </c>
      <c r="J7" s="34">
        <v>0</v>
      </c>
      <c r="K7" s="34">
        <v>0</v>
      </c>
      <c r="L7" s="36">
        <v>8869695</v>
      </c>
      <c r="M7" s="36">
        <v>8869695</v>
      </c>
      <c r="N7" s="35">
        <v>0</v>
      </c>
      <c r="O7" s="35">
        <v>8869695</v>
      </c>
      <c r="P7" s="35">
        <v>0</v>
      </c>
      <c r="Q7" s="35">
        <v>0</v>
      </c>
      <c r="R7" s="34">
        <v>29565650</v>
      </c>
      <c r="S7" s="34">
        <v>0</v>
      </c>
    </row>
    <row r="8" spans="1:19" ht="24.75" customHeight="1" x14ac:dyDescent="0.25">
      <c r="A8" s="31"/>
      <c r="B8" s="31"/>
      <c r="C8" s="109"/>
      <c r="D8" s="33" t="s">
        <v>44</v>
      </c>
      <c r="E8" s="33" t="s">
        <v>42</v>
      </c>
      <c r="F8" s="111"/>
      <c r="G8" s="34">
        <v>70757247</v>
      </c>
      <c r="H8" s="34">
        <v>0</v>
      </c>
      <c r="I8" s="35">
        <v>70757247</v>
      </c>
      <c r="J8" s="34">
        <v>0</v>
      </c>
      <c r="K8" s="34">
        <v>0</v>
      </c>
      <c r="L8" s="36">
        <v>30324534</v>
      </c>
      <c r="M8" s="36">
        <v>0</v>
      </c>
      <c r="N8" s="35">
        <v>0</v>
      </c>
      <c r="O8" s="35">
        <v>0</v>
      </c>
      <c r="P8" s="35">
        <v>0</v>
      </c>
      <c r="Q8" s="35">
        <v>30324534</v>
      </c>
      <c r="R8" s="34">
        <v>101081781</v>
      </c>
      <c r="S8" s="34">
        <v>0</v>
      </c>
    </row>
    <row r="9" spans="1:19" ht="24.75" customHeight="1" x14ac:dyDescent="0.25">
      <c r="A9" s="23" t="s">
        <v>38</v>
      </c>
      <c r="B9" s="23" t="s">
        <v>45</v>
      </c>
      <c r="C9" s="109"/>
      <c r="D9" s="32" t="s">
        <v>46</v>
      </c>
      <c r="E9" s="37" t="s">
        <v>47</v>
      </c>
      <c r="F9" s="111"/>
      <c r="G9" s="34">
        <v>25078162</v>
      </c>
      <c r="H9" s="38">
        <v>0</v>
      </c>
      <c r="I9" s="35">
        <v>25078162</v>
      </c>
      <c r="J9" s="38">
        <v>0</v>
      </c>
      <c r="K9" s="38">
        <v>0</v>
      </c>
      <c r="L9" s="36">
        <v>10747784</v>
      </c>
      <c r="M9" s="36">
        <v>10747784</v>
      </c>
      <c r="N9" s="35">
        <v>0</v>
      </c>
      <c r="O9" s="35">
        <v>10747784</v>
      </c>
      <c r="P9" s="35">
        <v>0</v>
      </c>
      <c r="Q9" s="35">
        <v>0</v>
      </c>
      <c r="R9" s="34">
        <v>35825946</v>
      </c>
      <c r="S9" s="34">
        <v>0</v>
      </c>
    </row>
    <row r="10" spans="1:19" ht="24.75" customHeight="1" x14ac:dyDescent="0.25">
      <c r="A10" s="23"/>
      <c r="B10" s="23"/>
      <c r="C10" s="109"/>
      <c r="D10" s="32" t="s">
        <v>48</v>
      </c>
      <c r="E10" s="39" t="s">
        <v>49</v>
      </c>
      <c r="F10" s="111"/>
      <c r="G10" s="34">
        <v>26334486</v>
      </c>
      <c r="H10" s="38">
        <v>0</v>
      </c>
      <c r="I10" s="35">
        <v>26334486</v>
      </c>
      <c r="J10" s="38">
        <v>0</v>
      </c>
      <c r="K10" s="38">
        <v>0</v>
      </c>
      <c r="L10" s="36">
        <v>11286209</v>
      </c>
      <c r="M10" s="36">
        <v>0</v>
      </c>
      <c r="N10" s="35">
        <v>0</v>
      </c>
      <c r="O10" s="35">
        <v>0</v>
      </c>
      <c r="P10" s="35">
        <v>0</v>
      </c>
      <c r="Q10" s="35">
        <v>11286209</v>
      </c>
      <c r="R10" s="34">
        <v>37620695</v>
      </c>
      <c r="S10" s="34">
        <v>0</v>
      </c>
    </row>
    <row r="11" spans="1:19" ht="24.75" customHeight="1" thickBot="1" x14ac:dyDescent="0.3">
      <c r="A11" s="23" t="s">
        <v>38</v>
      </c>
      <c r="B11" s="23" t="s">
        <v>50</v>
      </c>
      <c r="C11" s="109"/>
      <c r="D11" s="40" t="s">
        <v>51</v>
      </c>
      <c r="E11" s="41" t="s">
        <v>52</v>
      </c>
      <c r="F11" s="112"/>
      <c r="G11" s="42">
        <v>43900000</v>
      </c>
      <c r="H11" s="43">
        <v>0</v>
      </c>
      <c r="I11" s="44">
        <v>43900000</v>
      </c>
      <c r="J11" s="43">
        <v>0</v>
      </c>
      <c r="K11" s="43">
        <v>0</v>
      </c>
      <c r="L11" s="45">
        <v>18814286</v>
      </c>
      <c r="M11" s="45">
        <v>0</v>
      </c>
      <c r="N11" s="35">
        <v>0</v>
      </c>
      <c r="O11" s="35">
        <v>0</v>
      </c>
      <c r="P11" s="35">
        <v>0</v>
      </c>
      <c r="Q11" s="35">
        <v>18814286</v>
      </c>
      <c r="R11" s="42">
        <v>62714286</v>
      </c>
      <c r="S11" s="42">
        <v>0</v>
      </c>
    </row>
    <row r="12" spans="1:19" ht="24.75" customHeight="1" thickBot="1" x14ac:dyDescent="0.3">
      <c r="A12" s="23"/>
      <c r="B12" s="23"/>
      <c r="C12" s="24"/>
      <c r="D12" s="25" t="s">
        <v>53</v>
      </c>
      <c r="E12" s="26"/>
      <c r="F12" s="27"/>
      <c r="G12" s="28">
        <v>382249471</v>
      </c>
      <c r="H12" s="28">
        <v>0</v>
      </c>
      <c r="I12" s="29">
        <v>382249471</v>
      </c>
      <c r="J12" s="28">
        <v>0</v>
      </c>
      <c r="K12" s="28">
        <v>0</v>
      </c>
      <c r="L12" s="29">
        <v>163821203</v>
      </c>
      <c r="M12" s="28">
        <v>107799502</v>
      </c>
      <c r="N12" s="28">
        <v>18323020</v>
      </c>
      <c r="O12" s="28">
        <v>89476482</v>
      </c>
      <c r="P12" s="28">
        <v>0</v>
      </c>
      <c r="Q12" s="28">
        <v>56021701</v>
      </c>
      <c r="R12" s="28">
        <v>546070674</v>
      </c>
      <c r="S12" s="30">
        <v>0</v>
      </c>
    </row>
    <row r="13" spans="1:19" ht="24.75" customHeight="1" x14ac:dyDescent="0.25">
      <c r="A13" s="23" t="s">
        <v>54</v>
      </c>
      <c r="B13" s="23" t="s">
        <v>55</v>
      </c>
      <c r="C13" s="108" t="s">
        <v>56</v>
      </c>
      <c r="D13" s="32" t="s">
        <v>57</v>
      </c>
      <c r="E13" s="32" t="s">
        <v>58</v>
      </c>
      <c r="F13" s="121" t="s">
        <v>43</v>
      </c>
      <c r="G13" s="34">
        <v>26437305</v>
      </c>
      <c r="H13" s="34">
        <v>0</v>
      </c>
      <c r="I13" s="35">
        <v>26437305</v>
      </c>
      <c r="J13" s="34">
        <v>0</v>
      </c>
      <c r="K13" s="34">
        <v>0</v>
      </c>
      <c r="L13" s="36">
        <v>11330274</v>
      </c>
      <c r="M13" s="36">
        <v>11330274</v>
      </c>
      <c r="N13" s="35">
        <v>1888379</v>
      </c>
      <c r="O13" s="35">
        <v>9441895</v>
      </c>
      <c r="P13" s="35">
        <v>0</v>
      </c>
      <c r="Q13" s="35">
        <v>0</v>
      </c>
      <c r="R13" s="34">
        <v>37767579</v>
      </c>
      <c r="S13" s="34">
        <v>0</v>
      </c>
    </row>
    <row r="14" spans="1:19" ht="24.75" customHeight="1" x14ac:dyDescent="0.25">
      <c r="A14" s="23"/>
      <c r="B14" s="23"/>
      <c r="C14" s="109"/>
      <c r="D14" s="33" t="s">
        <v>59</v>
      </c>
      <c r="E14" s="37" t="s">
        <v>58</v>
      </c>
      <c r="F14" s="127"/>
      <c r="G14" s="38">
        <v>17665496</v>
      </c>
      <c r="H14" s="38">
        <v>0</v>
      </c>
      <c r="I14" s="47">
        <v>17665496</v>
      </c>
      <c r="J14" s="38">
        <v>0</v>
      </c>
      <c r="K14" s="38">
        <v>0</v>
      </c>
      <c r="L14" s="36">
        <v>7570928</v>
      </c>
      <c r="M14" s="48">
        <v>2523643</v>
      </c>
      <c r="N14" s="35">
        <v>0</v>
      </c>
      <c r="O14" s="35">
        <v>2523643</v>
      </c>
      <c r="P14" s="35">
        <v>0</v>
      </c>
      <c r="Q14" s="35">
        <v>5047285</v>
      </c>
      <c r="R14" s="34">
        <v>25236424</v>
      </c>
      <c r="S14" s="34">
        <v>0</v>
      </c>
    </row>
    <row r="15" spans="1:19" ht="24.75" customHeight="1" x14ac:dyDescent="0.25">
      <c r="A15" s="23"/>
      <c r="B15" s="23"/>
      <c r="C15" s="109"/>
      <c r="D15" s="32" t="s">
        <v>60</v>
      </c>
      <c r="E15" s="37" t="s">
        <v>58</v>
      </c>
      <c r="F15" s="127"/>
      <c r="G15" s="38">
        <v>79695094</v>
      </c>
      <c r="H15" s="38">
        <v>0</v>
      </c>
      <c r="I15" s="47">
        <v>79695094</v>
      </c>
      <c r="J15" s="38">
        <v>0</v>
      </c>
      <c r="K15" s="38">
        <v>0</v>
      </c>
      <c r="L15" s="36">
        <v>34155040</v>
      </c>
      <c r="M15" s="48">
        <v>0</v>
      </c>
      <c r="N15" s="35">
        <v>0</v>
      </c>
      <c r="O15" s="35">
        <v>0</v>
      </c>
      <c r="P15" s="35">
        <v>0</v>
      </c>
      <c r="Q15" s="35">
        <v>34155040</v>
      </c>
      <c r="R15" s="34">
        <v>113850134</v>
      </c>
      <c r="S15" s="34">
        <v>0</v>
      </c>
    </row>
    <row r="16" spans="1:19" ht="24.75" customHeight="1" x14ac:dyDescent="0.25">
      <c r="A16" s="23" t="s">
        <v>54</v>
      </c>
      <c r="B16" s="23" t="s">
        <v>61</v>
      </c>
      <c r="C16" s="109"/>
      <c r="D16" s="32" t="s">
        <v>62</v>
      </c>
      <c r="E16" s="37" t="s">
        <v>63</v>
      </c>
      <c r="F16" s="127"/>
      <c r="G16" s="38">
        <v>13851251</v>
      </c>
      <c r="H16" s="38">
        <v>0</v>
      </c>
      <c r="I16" s="47">
        <v>13851251</v>
      </c>
      <c r="J16" s="38">
        <v>0</v>
      </c>
      <c r="K16" s="38">
        <v>0</v>
      </c>
      <c r="L16" s="36">
        <v>5936250</v>
      </c>
      <c r="M16" s="48">
        <v>2968125</v>
      </c>
      <c r="N16" s="35">
        <v>0</v>
      </c>
      <c r="O16" s="35">
        <v>2968125</v>
      </c>
      <c r="P16" s="35">
        <v>0</v>
      </c>
      <c r="Q16" s="35">
        <v>2968125</v>
      </c>
      <c r="R16" s="34">
        <v>19787501</v>
      </c>
      <c r="S16" s="34">
        <v>0</v>
      </c>
    </row>
    <row r="17" spans="1:19" ht="24.75" customHeight="1" x14ac:dyDescent="0.25">
      <c r="A17" s="23"/>
      <c r="B17" s="23"/>
      <c r="C17" s="109"/>
      <c r="D17" s="32" t="s">
        <v>64</v>
      </c>
      <c r="E17" s="37" t="s">
        <v>63</v>
      </c>
      <c r="F17" s="127"/>
      <c r="G17" s="38">
        <v>32319585</v>
      </c>
      <c r="H17" s="38">
        <v>0</v>
      </c>
      <c r="I17" s="47">
        <v>32319585</v>
      </c>
      <c r="J17" s="38">
        <v>0</v>
      </c>
      <c r="K17" s="38">
        <v>0</v>
      </c>
      <c r="L17" s="36">
        <v>13851251</v>
      </c>
      <c r="M17" s="48">
        <v>0</v>
      </c>
      <c r="N17" s="35">
        <v>0</v>
      </c>
      <c r="O17" s="35">
        <v>0</v>
      </c>
      <c r="P17" s="35">
        <v>0</v>
      </c>
      <c r="Q17" s="35">
        <v>13851251</v>
      </c>
      <c r="R17" s="34">
        <v>46170836</v>
      </c>
      <c r="S17" s="34">
        <v>0</v>
      </c>
    </row>
    <row r="18" spans="1:19" ht="24.75" customHeight="1" x14ac:dyDescent="0.25">
      <c r="A18" s="23" t="s">
        <v>54</v>
      </c>
      <c r="B18" s="23" t="s">
        <v>65</v>
      </c>
      <c r="C18" s="109"/>
      <c r="D18" s="32" t="s">
        <v>66</v>
      </c>
      <c r="E18" s="37" t="s">
        <v>67</v>
      </c>
      <c r="F18" s="127"/>
      <c r="G18" s="38">
        <v>66147496</v>
      </c>
      <c r="H18" s="38">
        <v>0</v>
      </c>
      <c r="I18" s="47">
        <v>66147496</v>
      </c>
      <c r="J18" s="38">
        <v>0</v>
      </c>
      <c r="K18" s="38">
        <v>0</v>
      </c>
      <c r="L18" s="36">
        <v>28348927</v>
      </c>
      <c r="M18" s="48">
        <v>28348927</v>
      </c>
      <c r="N18" s="35">
        <v>0</v>
      </c>
      <c r="O18" s="35">
        <v>28348927</v>
      </c>
      <c r="P18" s="35">
        <v>0</v>
      </c>
      <c r="Q18" s="35">
        <v>0</v>
      </c>
      <c r="R18" s="34">
        <v>94496423</v>
      </c>
      <c r="S18" s="34">
        <v>0</v>
      </c>
    </row>
    <row r="19" spans="1:19" ht="24.75" customHeight="1" x14ac:dyDescent="0.25">
      <c r="A19" s="23" t="s">
        <v>54</v>
      </c>
      <c r="B19" s="23" t="s">
        <v>68</v>
      </c>
      <c r="C19" s="114"/>
      <c r="D19" s="49" t="s">
        <v>69</v>
      </c>
      <c r="E19" s="41" t="s">
        <v>70</v>
      </c>
      <c r="F19" s="127"/>
      <c r="G19" s="38">
        <v>106578589</v>
      </c>
      <c r="H19" s="38">
        <v>0</v>
      </c>
      <c r="I19" s="47">
        <v>106578589</v>
      </c>
      <c r="J19" s="38">
        <v>0</v>
      </c>
      <c r="K19" s="38">
        <v>0</v>
      </c>
      <c r="L19" s="48">
        <v>45676538</v>
      </c>
      <c r="M19" s="48">
        <v>45676538</v>
      </c>
      <c r="N19" s="47">
        <v>13267167</v>
      </c>
      <c r="O19" s="47">
        <v>32409371</v>
      </c>
      <c r="P19" s="47">
        <v>0</v>
      </c>
      <c r="Q19" s="47">
        <v>0</v>
      </c>
      <c r="R19" s="38">
        <v>152255127</v>
      </c>
      <c r="S19" s="38">
        <v>0</v>
      </c>
    </row>
    <row r="20" spans="1:19" ht="24.75" customHeight="1" x14ac:dyDescent="0.25">
      <c r="A20" s="23"/>
      <c r="B20" s="23"/>
      <c r="C20" s="50"/>
      <c r="D20" s="39" t="s">
        <v>71</v>
      </c>
      <c r="E20" s="37" t="s">
        <v>58</v>
      </c>
      <c r="F20" s="127"/>
      <c r="G20" s="38">
        <v>14800000</v>
      </c>
      <c r="H20" s="38"/>
      <c r="I20" s="47">
        <v>14800000</v>
      </c>
      <c r="J20" s="38"/>
      <c r="K20" s="38"/>
      <c r="L20" s="48">
        <v>6342857</v>
      </c>
      <c r="M20" s="48">
        <v>6342857</v>
      </c>
      <c r="N20" s="47">
        <v>1057143</v>
      </c>
      <c r="O20" s="47">
        <v>5285714</v>
      </c>
      <c r="P20" s="47">
        <v>0</v>
      </c>
      <c r="Q20" s="47">
        <v>0</v>
      </c>
      <c r="R20" s="38">
        <v>21142857</v>
      </c>
      <c r="S20" s="38"/>
    </row>
    <row r="21" spans="1:19" ht="24.75" customHeight="1" x14ac:dyDescent="0.25">
      <c r="A21" s="23"/>
      <c r="B21" s="23"/>
      <c r="C21" s="50"/>
      <c r="D21" s="39" t="s">
        <v>72</v>
      </c>
      <c r="E21" s="37" t="s">
        <v>67</v>
      </c>
      <c r="F21" s="127"/>
      <c r="G21" s="38">
        <v>7801817</v>
      </c>
      <c r="H21" s="38"/>
      <c r="I21" s="47">
        <v>7801817</v>
      </c>
      <c r="J21" s="38"/>
      <c r="K21" s="38"/>
      <c r="L21" s="48">
        <v>3343636</v>
      </c>
      <c r="M21" s="48">
        <v>3343636</v>
      </c>
      <c r="N21" s="47">
        <v>0</v>
      </c>
      <c r="O21" s="47">
        <v>3343636</v>
      </c>
      <c r="P21" s="47">
        <v>0</v>
      </c>
      <c r="Q21" s="47">
        <v>0</v>
      </c>
      <c r="R21" s="38">
        <v>11145453</v>
      </c>
      <c r="S21" s="38"/>
    </row>
    <row r="22" spans="1:19" ht="24.75" customHeight="1" thickBot="1" x14ac:dyDescent="0.3">
      <c r="A22" s="23"/>
      <c r="B22" s="23"/>
      <c r="C22" s="50"/>
      <c r="D22" s="51" t="s">
        <v>73</v>
      </c>
      <c r="E22" s="41" t="s">
        <v>70</v>
      </c>
      <c r="F22" s="127"/>
      <c r="G22" s="38">
        <v>16952838</v>
      </c>
      <c r="H22" s="43"/>
      <c r="I22" s="52">
        <v>16952838</v>
      </c>
      <c r="J22" s="43"/>
      <c r="K22" s="43"/>
      <c r="L22" s="48">
        <v>7265502</v>
      </c>
      <c r="M22" s="48">
        <v>7265502</v>
      </c>
      <c r="N22" s="47">
        <v>2110331</v>
      </c>
      <c r="O22" s="47">
        <v>5155171</v>
      </c>
      <c r="P22" s="47">
        <v>0</v>
      </c>
      <c r="Q22" s="47">
        <v>0</v>
      </c>
      <c r="R22" s="38">
        <v>24218340</v>
      </c>
      <c r="S22" s="43"/>
    </row>
    <row r="23" spans="1:19" ht="24.75" customHeight="1" thickBot="1" x14ac:dyDescent="0.3">
      <c r="A23" s="23"/>
      <c r="B23" s="23"/>
      <c r="C23" s="24"/>
      <c r="D23" s="25" t="s">
        <v>74</v>
      </c>
      <c r="E23" s="26"/>
      <c r="F23" s="27"/>
      <c r="G23" s="28">
        <v>68964945</v>
      </c>
      <c r="H23" s="28">
        <v>0</v>
      </c>
      <c r="I23" s="29">
        <v>68964945</v>
      </c>
      <c r="J23" s="28">
        <v>0</v>
      </c>
      <c r="K23" s="28">
        <v>0</v>
      </c>
      <c r="L23" s="53">
        <v>29556405</v>
      </c>
      <c r="M23" s="28">
        <v>29556405</v>
      </c>
      <c r="N23" s="28">
        <v>0</v>
      </c>
      <c r="O23" s="28">
        <v>29556405</v>
      </c>
      <c r="P23" s="28">
        <v>0</v>
      </c>
      <c r="Q23" s="28">
        <v>0</v>
      </c>
      <c r="R23" s="28">
        <v>98521350</v>
      </c>
      <c r="S23" s="30">
        <v>0</v>
      </c>
    </row>
    <row r="24" spans="1:19" ht="24.75" customHeight="1" x14ac:dyDescent="0.25">
      <c r="A24" s="23" t="s">
        <v>75</v>
      </c>
      <c r="B24" s="23" t="s">
        <v>76</v>
      </c>
      <c r="C24" s="54" t="s">
        <v>77</v>
      </c>
      <c r="D24" s="32" t="s">
        <v>78</v>
      </c>
      <c r="E24" s="33" t="s">
        <v>79</v>
      </c>
      <c r="F24" s="121" t="s">
        <v>43</v>
      </c>
      <c r="G24" s="34">
        <v>55171956</v>
      </c>
      <c r="H24" s="34">
        <v>0</v>
      </c>
      <c r="I24" s="35">
        <v>55171956</v>
      </c>
      <c r="J24" s="34">
        <v>0</v>
      </c>
      <c r="K24" s="34">
        <v>0</v>
      </c>
      <c r="L24" s="36">
        <v>23645124</v>
      </c>
      <c r="M24" s="36">
        <v>23645124</v>
      </c>
      <c r="N24" s="35">
        <v>0</v>
      </c>
      <c r="O24" s="35">
        <v>23645124</v>
      </c>
      <c r="P24" s="35">
        <v>0</v>
      </c>
      <c r="Q24" s="35">
        <v>0</v>
      </c>
      <c r="R24" s="34">
        <v>78817080</v>
      </c>
      <c r="S24" s="34">
        <v>0</v>
      </c>
    </row>
    <row r="25" spans="1:19" ht="24.75" customHeight="1" thickBot="1" x14ac:dyDescent="0.3">
      <c r="A25" s="23"/>
      <c r="B25" s="23"/>
      <c r="C25" s="50"/>
      <c r="D25" s="37" t="s">
        <v>80</v>
      </c>
      <c r="E25" s="39" t="s">
        <v>79</v>
      </c>
      <c r="F25" s="122"/>
      <c r="G25" s="34">
        <v>13792989</v>
      </c>
      <c r="H25" s="43"/>
      <c r="I25" s="52">
        <v>13792989</v>
      </c>
      <c r="J25" s="43"/>
      <c r="K25" s="43"/>
      <c r="L25" s="36">
        <v>5911281</v>
      </c>
      <c r="M25" s="36">
        <v>5911281</v>
      </c>
      <c r="N25" s="35">
        <v>0</v>
      </c>
      <c r="O25" s="35">
        <v>5911281</v>
      </c>
      <c r="P25" s="52"/>
      <c r="Q25" s="52"/>
      <c r="R25" s="34">
        <v>19704270</v>
      </c>
      <c r="S25" s="43"/>
    </row>
    <row r="26" spans="1:19" ht="24.75" customHeight="1" thickBot="1" x14ac:dyDescent="0.3">
      <c r="A26" s="23"/>
      <c r="B26" s="23"/>
      <c r="C26" s="24"/>
      <c r="D26" s="25" t="s">
        <v>81</v>
      </c>
      <c r="E26" s="26"/>
      <c r="F26" s="27"/>
      <c r="G26" s="28">
        <v>332285645</v>
      </c>
      <c r="H26" s="28">
        <v>0</v>
      </c>
      <c r="I26" s="29">
        <v>332285645</v>
      </c>
      <c r="J26" s="28">
        <v>0</v>
      </c>
      <c r="K26" s="28">
        <v>0</v>
      </c>
      <c r="L26" s="28">
        <v>142408134</v>
      </c>
      <c r="M26" s="28">
        <v>142408134</v>
      </c>
      <c r="N26" s="28">
        <v>9964698</v>
      </c>
      <c r="O26" s="28">
        <v>132443436</v>
      </c>
      <c r="P26" s="28">
        <v>0</v>
      </c>
      <c r="Q26" s="28">
        <v>0</v>
      </c>
      <c r="R26" s="28">
        <v>474693779</v>
      </c>
      <c r="S26" s="30">
        <v>0</v>
      </c>
    </row>
    <row r="27" spans="1:19" ht="24.75" customHeight="1" thickBot="1" x14ac:dyDescent="0.3">
      <c r="A27" s="23" t="s">
        <v>82</v>
      </c>
      <c r="B27" s="55" t="s">
        <v>83</v>
      </c>
      <c r="C27" s="56" t="s">
        <v>84</v>
      </c>
      <c r="D27" s="40" t="s">
        <v>85</v>
      </c>
      <c r="E27" s="49" t="s">
        <v>86</v>
      </c>
      <c r="F27" s="46" t="s">
        <v>43</v>
      </c>
      <c r="G27" s="42">
        <v>332285645</v>
      </c>
      <c r="H27" s="42">
        <v>0</v>
      </c>
      <c r="I27" s="44">
        <v>332285645</v>
      </c>
      <c r="J27" s="42">
        <v>0</v>
      </c>
      <c r="K27" s="42">
        <v>0</v>
      </c>
      <c r="L27" s="45">
        <v>142408134</v>
      </c>
      <c r="M27" s="45">
        <v>142408134</v>
      </c>
      <c r="N27" s="44">
        <v>9964698</v>
      </c>
      <c r="O27" s="44">
        <v>132443436</v>
      </c>
      <c r="P27" s="44">
        <v>0</v>
      </c>
      <c r="Q27" s="44">
        <v>0</v>
      </c>
      <c r="R27" s="42">
        <v>474693779</v>
      </c>
      <c r="S27" s="42">
        <v>0</v>
      </c>
    </row>
    <row r="28" spans="1:19" ht="24.75" customHeight="1" thickBot="1" x14ac:dyDescent="0.3">
      <c r="A28" s="23"/>
      <c r="B28" s="23"/>
      <c r="C28" s="24"/>
      <c r="D28" s="25" t="s">
        <v>87</v>
      </c>
      <c r="E28" s="26"/>
      <c r="F28" s="27"/>
      <c r="G28" s="28">
        <v>133298605</v>
      </c>
      <c r="H28" s="28">
        <v>0</v>
      </c>
      <c r="I28" s="29">
        <v>133298605</v>
      </c>
      <c r="J28" s="28">
        <v>0</v>
      </c>
      <c r="K28" s="28">
        <v>0</v>
      </c>
      <c r="L28" s="28">
        <v>57127974</v>
      </c>
      <c r="M28" s="28">
        <v>45540744</v>
      </c>
      <c r="N28" s="28">
        <v>4927941</v>
      </c>
      <c r="O28" s="28">
        <v>40612803</v>
      </c>
      <c r="P28" s="28">
        <v>0</v>
      </c>
      <c r="Q28" s="28">
        <v>11587230</v>
      </c>
      <c r="R28" s="28">
        <v>190426579</v>
      </c>
      <c r="S28" s="30">
        <v>0</v>
      </c>
    </row>
    <row r="29" spans="1:19" ht="24.75" customHeight="1" x14ac:dyDescent="0.25">
      <c r="A29" s="23" t="s">
        <v>88</v>
      </c>
      <c r="B29" s="23" t="s">
        <v>89</v>
      </c>
      <c r="C29" s="108" t="s">
        <v>90</v>
      </c>
      <c r="D29" s="32" t="s">
        <v>91</v>
      </c>
      <c r="E29" s="32" t="s">
        <v>92</v>
      </c>
      <c r="F29" s="127" t="s">
        <v>43</v>
      </c>
      <c r="G29" s="34">
        <v>81110607</v>
      </c>
      <c r="H29" s="34">
        <v>0</v>
      </c>
      <c r="I29" s="35">
        <v>81110607</v>
      </c>
      <c r="J29" s="34">
        <v>0</v>
      </c>
      <c r="K29" s="34">
        <v>0</v>
      </c>
      <c r="L29" s="36">
        <v>34761689</v>
      </c>
      <c r="M29" s="36">
        <v>23174459</v>
      </c>
      <c r="N29" s="35">
        <v>0</v>
      </c>
      <c r="O29" s="35">
        <v>23174459</v>
      </c>
      <c r="P29" s="35">
        <v>0</v>
      </c>
      <c r="Q29" s="35">
        <v>11587230</v>
      </c>
      <c r="R29" s="34">
        <v>115872296</v>
      </c>
      <c r="S29" s="34">
        <v>0</v>
      </c>
    </row>
    <row r="30" spans="1:19" ht="24.75" customHeight="1" thickBot="1" x14ac:dyDescent="0.3">
      <c r="A30" s="57" t="s">
        <v>88</v>
      </c>
      <c r="B30" s="23" t="s">
        <v>93</v>
      </c>
      <c r="C30" s="114"/>
      <c r="D30" s="40" t="s">
        <v>94</v>
      </c>
      <c r="E30" s="41" t="s">
        <v>95</v>
      </c>
      <c r="F30" s="127"/>
      <c r="G30" s="43">
        <v>52187998</v>
      </c>
      <c r="H30" s="43">
        <v>0</v>
      </c>
      <c r="I30" s="52">
        <v>52187998</v>
      </c>
      <c r="J30" s="43">
        <v>0</v>
      </c>
      <c r="K30" s="43">
        <v>0</v>
      </c>
      <c r="L30" s="45">
        <v>22366285</v>
      </c>
      <c r="M30" s="58">
        <v>22366285</v>
      </c>
      <c r="N30" s="35">
        <v>4927941</v>
      </c>
      <c r="O30" s="35">
        <v>17438344</v>
      </c>
      <c r="P30" s="35">
        <v>0</v>
      </c>
      <c r="Q30" s="35">
        <v>0</v>
      </c>
      <c r="R30" s="42">
        <v>74554283</v>
      </c>
      <c r="S30" s="42">
        <v>0</v>
      </c>
    </row>
    <row r="31" spans="1:19" ht="24.75" customHeight="1" thickBot="1" x14ac:dyDescent="0.3">
      <c r="A31" s="23"/>
      <c r="B31" s="23"/>
      <c r="C31" s="24"/>
      <c r="D31" s="25" t="s">
        <v>96</v>
      </c>
      <c r="E31" s="26"/>
      <c r="F31" s="27"/>
      <c r="G31" s="28">
        <v>100312648</v>
      </c>
      <c r="H31" s="28">
        <v>0</v>
      </c>
      <c r="I31" s="29">
        <v>100312648</v>
      </c>
      <c r="J31" s="28">
        <v>0</v>
      </c>
      <c r="K31" s="28">
        <v>0</v>
      </c>
      <c r="L31" s="28">
        <v>42991135</v>
      </c>
      <c r="M31" s="28">
        <v>42991135</v>
      </c>
      <c r="N31" s="28">
        <v>0</v>
      </c>
      <c r="O31" s="28">
        <v>42991135</v>
      </c>
      <c r="P31" s="28">
        <v>0</v>
      </c>
      <c r="Q31" s="28">
        <v>0</v>
      </c>
      <c r="R31" s="28">
        <v>143303783</v>
      </c>
      <c r="S31" s="30">
        <v>0</v>
      </c>
    </row>
    <row r="32" spans="1:19" ht="24.75" customHeight="1" x14ac:dyDescent="0.25">
      <c r="A32" s="57" t="s">
        <v>97</v>
      </c>
      <c r="B32" s="46" t="s">
        <v>98</v>
      </c>
      <c r="C32" s="15" t="s">
        <v>99</v>
      </c>
      <c r="D32" s="32" t="s">
        <v>100</v>
      </c>
      <c r="E32" s="32" t="s">
        <v>101</v>
      </c>
      <c r="F32" s="121" t="s">
        <v>43</v>
      </c>
      <c r="G32" s="34">
        <v>89889221</v>
      </c>
      <c r="H32" s="34">
        <v>0</v>
      </c>
      <c r="I32" s="35">
        <v>89889221</v>
      </c>
      <c r="J32" s="34">
        <v>0</v>
      </c>
      <c r="K32" s="34">
        <v>0</v>
      </c>
      <c r="L32" s="36">
        <v>38523952</v>
      </c>
      <c r="M32" s="36">
        <v>38523952</v>
      </c>
      <c r="N32" s="35">
        <v>0</v>
      </c>
      <c r="O32" s="35">
        <v>38523952</v>
      </c>
      <c r="P32" s="35">
        <v>0</v>
      </c>
      <c r="Q32" s="35">
        <v>0</v>
      </c>
      <c r="R32" s="34">
        <v>128413173</v>
      </c>
      <c r="S32" s="34">
        <v>0</v>
      </c>
    </row>
    <row r="33" spans="1:19" ht="24.75" customHeight="1" thickBot="1" x14ac:dyDescent="0.3">
      <c r="A33" s="57"/>
      <c r="B33" s="46"/>
      <c r="C33" s="59"/>
      <c r="D33" s="41" t="s">
        <v>102</v>
      </c>
      <c r="E33" s="32" t="s">
        <v>101</v>
      </c>
      <c r="F33" s="122"/>
      <c r="G33" s="34">
        <v>10423427</v>
      </c>
      <c r="H33" s="43"/>
      <c r="I33" s="52">
        <v>10423427</v>
      </c>
      <c r="J33" s="43"/>
      <c r="K33" s="43"/>
      <c r="L33" s="36">
        <v>4467183</v>
      </c>
      <c r="M33" s="36">
        <v>4467183</v>
      </c>
      <c r="N33" s="35">
        <v>0</v>
      </c>
      <c r="O33" s="35">
        <v>4467183</v>
      </c>
      <c r="P33" s="35">
        <v>0</v>
      </c>
      <c r="Q33" s="35">
        <v>0</v>
      </c>
      <c r="R33" s="34">
        <v>14890610</v>
      </c>
      <c r="S33" s="43"/>
    </row>
    <row r="34" spans="1:19" ht="24.75" customHeight="1" thickBot="1" x14ac:dyDescent="0.3">
      <c r="A34" s="23"/>
      <c r="B34" s="23"/>
      <c r="C34" s="24"/>
      <c r="D34" s="25" t="s">
        <v>103</v>
      </c>
      <c r="E34" s="26"/>
      <c r="F34" s="27"/>
      <c r="G34" s="28">
        <v>342810171</v>
      </c>
      <c r="H34" s="28">
        <v>0</v>
      </c>
      <c r="I34" s="28">
        <v>0</v>
      </c>
      <c r="J34" s="28">
        <v>342810171</v>
      </c>
      <c r="K34" s="28">
        <v>0</v>
      </c>
      <c r="L34" s="28">
        <v>146918646</v>
      </c>
      <c r="M34" s="28">
        <v>123664879</v>
      </c>
      <c r="N34" s="28">
        <v>77712185</v>
      </c>
      <c r="O34" s="28">
        <v>6702325</v>
      </c>
      <c r="P34" s="28">
        <v>39250369</v>
      </c>
      <c r="Q34" s="28">
        <v>23253767</v>
      </c>
      <c r="R34" s="28">
        <v>489728817</v>
      </c>
      <c r="S34" s="30">
        <v>0</v>
      </c>
    </row>
    <row r="35" spans="1:19" ht="24.75" customHeight="1" x14ac:dyDescent="0.25">
      <c r="A35" s="57"/>
      <c r="B35" s="46"/>
      <c r="C35" s="15"/>
      <c r="D35" s="33" t="s">
        <v>104</v>
      </c>
      <c r="E35" s="40" t="s">
        <v>105</v>
      </c>
      <c r="F35" s="121" t="s">
        <v>43</v>
      </c>
      <c r="G35" s="34">
        <v>91584194</v>
      </c>
      <c r="H35" s="34">
        <v>0</v>
      </c>
      <c r="I35" s="34">
        <v>0</v>
      </c>
      <c r="J35" s="35">
        <v>91584194</v>
      </c>
      <c r="K35" s="34">
        <v>0</v>
      </c>
      <c r="L35" s="36">
        <v>39250369</v>
      </c>
      <c r="M35" s="36">
        <v>39250369</v>
      </c>
      <c r="N35" s="35">
        <v>0</v>
      </c>
      <c r="O35" s="35">
        <v>0</v>
      </c>
      <c r="P35" s="35">
        <v>39250369</v>
      </c>
      <c r="Q35" s="35">
        <v>0</v>
      </c>
      <c r="R35" s="34">
        <v>130834563</v>
      </c>
      <c r="S35" s="34">
        <v>0</v>
      </c>
    </row>
    <row r="36" spans="1:19" ht="24.75" customHeight="1" x14ac:dyDescent="0.25">
      <c r="A36" s="57"/>
      <c r="B36" s="46"/>
      <c r="C36" s="15"/>
      <c r="D36" s="33" t="s">
        <v>106</v>
      </c>
      <c r="E36" s="41" t="s">
        <v>107</v>
      </c>
      <c r="F36" s="127"/>
      <c r="G36" s="38">
        <v>1330000</v>
      </c>
      <c r="H36" s="38">
        <v>0</v>
      </c>
      <c r="I36" s="38">
        <v>0</v>
      </c>
      <c r="J36" s="47">
        <v>1330000</v>
      </c>
      <c r="K36" s="38">
        <v>0</v>
      </c>
      <c r="L36" s="36">
        <v>570000</v>
      </c>
      <c r="M36" s="48">
        <v>570000</v>
      </c>
      <c r="N36" s="35">
        <v>0</v>
      </c>
      <c r="O36" s="35">
        <v>570000</v>
      </c>
      <c r="P36" s="35">
        <v>0</v>
      </c>
      <c r="Q36" s="35">
        <v>0</v>
      </c>
      <c r="R36" s="34">
        <v>1900000</v>
      </c>
      <c r="S36" s="34">
        <v>0</v>
      </c>
    </row>
    <row r="37" spans="1:19" ht="24.75" customHeight="1" x14ac:dyDescent="0.25">
      <c r="A37" s="57"/>
      <c r="B37" s="46"/>
      <c r="C37" s="15"/>
      <c r="D37" s="33" t="s">
        <v>108</v>
      </c>
      <c r="E37" s="41" t="s">
        <v>109</v>
      </c>
      <c r="F37" s="127"/>
      <c r="G37" s="38">
        <v>5000000</v>
      </c>
      <c r="H37" s="38">
        <v>0</v>
      </c>
      <c r="I37" s="38">
        <v>0</v>
      </c>
      <c r="J37" s="47">
        <v>5000000</v>
      </c>
      <c r="K37" s="38">
        <v>0</v>
      </c>
      <c r="L37" s="36">
        <v>2142857</v>
      </c>
      <c r="M37" s="48">
        <v>1882143</v>
      </c>
      <c r="N37" s="35">
        <v>1785714</v>
      </c>
      <c r="O37" s="35">
        <v>96429</v>
      </c>
      <c r="P37" s="35">
        <v>0</v>
      </c>
      <c r="Q37" s="35">
        <v>260714</v>
      </c>
      <c r="R37" s="34">
        <v>7142857</v>
      </c>
      <c r="S37" s="34">
        <v>0</v>
      </c>
    </row>
    <row r="38" spans="1:19" ht="24.75" customHeight="1" x14ac:dyDescent="0.25">
      <c r="A38" s="57"/>
      <c r="B38" s="46"/>
      <c r="C38" s="15"/>
      <c r="D38" s="33" t="s">
        <v>110</v>
      </c>
      <c r="E38" s="41" t="s">
        <v>111</v>
      </c>
      <c r="F38" s="127"/>
      <c r="G38" s="38">
        <v>37878971</v>
      </c>
      <c r="H38" s="38">
        <v>0</v>
      </c>
      <c r="I38" s="38">
        <v>0</v>
      </c>
      <c r="J38" s="47">
        <v>37878971</v>
      </c>
      <c r="K38" s="38">
        <v>0</v>
      </c>
      <c r="L38" s="36">
        <v>16233845</v>
      </c>
      <c r="M38" s="48">
        <v>4035618</v>
      </c>
      <c r="N38" s="35">
        <v>3771332</v>
      </c>
      <c r="O38" s="35">
        <v>264286</v>
      </c>
      <c r="P38" s="35">
        <v>0</v>
      </c>
      <c r="Q38" s="35">
        <v>12198227</v>
      </c>
      <c r="R38" s="34">
        <v>54112816</v>
      </c>
      <c r="S38" s="34">
        <v>0</v>
      </c>
    </row>
    <row r="39" spans="1:19" ht="24.75" customHeight="1" x14ac:dyDescent="0.25">
      <c r="A39" s="57"/>
      <c r="B39" s="46"/>
      <c r="C39" s="15"/>
      <c r="D39" s="33" t="s">
        <v>112</v>
      </c>
      <c r="E39" s="41" t="s">
        <v>113</v>
      </c>
      <c r="F39" s="127"/>
      <c r="G39" s="38">
        <v>62661740</v>
      </c>
      <c r="H39" s="38">
        <v>0</v>
      </c>
      <c r="I39" s="38">
        <v>0</v>
      </c>
      <c r="J39" s="47">
        <v>62661740</v>
      </c>
      <c r="K39" s="38">
        <v>0</v>
      </c>
      <c r="L39" s="36">
        <v>26855031</v>
      </c>
      <c r="M39" s="48">
        <v>24129123</v>
      </c>
      <c r="N39" s="35">
        <v>22689414</v>
      </c>
      <c r="O39" s="35">
        <v>1439709</v>
      </c>
      <c r="P39" s="35">
        <v>0</v>
      </c>
      <c r="Q39" s="35">
        <v>2725908</v>
      </c>
      <c r="R39" s="34">
        <v>89516771</v>
      </c>
      <c r="S39" s="34">
        <v>0</v>
      </c>
    </row>
    <row r="40" spans="1:19" ht="24.75" customHeight="1" x14ac:dyDescent="0.25">
      <c r="A40" s="57"/>
      <c r="B40" s="46"/>
      <c r="C40" s="15"/>
      <c r="D40" s="33" t="s">
        <v>114</v>
      </c>
      <c r="E40" s="41" t="s">
        <v>115</v>
      </c>
      <c r="F40" s="127"/>
      <c r="G40" s="38">
        <v>29341403</v>
      </c>
      <c r="H40" s="38">
        <v>0</v>
      </c>
      <c r="I40" s="38">
        <v>0</v>
      </c>
      <c r="J40" s="47">
        <v>29341403</v>
      </c>
      <c r="K40" s="38">
        <v>0</v>
      </c>
      <c r="L40" s="36">
        <v>12574888</v>
      </c>
      <c r="M40" s="48">
        <v>11317399</v>
      </c>
      <c r="N40" s="35">
        <v>10479072</v>
      </c>
      <c r="O40" s="35">
        <v>838327</v>
      </c>
      <c r="P40" s="35">
        <v>0</v>
      </c>
      <c r="Q40" s="35">
        <v>1257489</v>
      </c>
      <c r="R40" s="34">
        <v>41916291</v>
      </c>
      <c r="S40" s="34">
        <v>0</v>
      </c>
    </row>
    <row r="41" spans="1:19" ht="24.75" customHeight="1" x14ac:dyDescent="0.25">
      <c r="A41" s="57"/>
      <c r="B41" s="46"/>
      <c r="C41" s="15"/>
      <c r="D41" s="33" t="s">
        <v>116</v>
      </c>
      <c r="E41" s="41" t="s">
        <v>117</v>
      </c>
      <c r="F41" s="127"/>
      <c r="G41" s="38">
        <v>61575502</v>
      </c>
      <c r="H41" s="38">
        <v>0</v>
      </c>
      <c r="I41" s="38">
        <v>0</v>
      </c>
      <c r="J41" s="47">
        <v>61575502</v>
      </c>
      <c r="K41" s="38">
        <v>0</v>
      </c>
      <c r="L41" s="36">
        <v>26389501</v>
      </c>
      <c r="M41" s="48">
        <v>23029033</v>
      </c>
      <c r="N41" s="35">
        <v>21991251</v>
      </c>
      <c r="O41" s="35">
        <v>1037782</v>
      </c>
      <c r="P41" s="35">
        <v>0</v>
      </c>
      <c r="Q41" s="35">
        <v>3360468</v>
      </c>
      <c r="R41" s="34">
        <v>87965003</v>
      </c>
      <c r="S41" s="34">
        <v>0</v>
      </c>
    </row>
    <row r="42" spans="1:19" ht="24.75" customHeight="1" x14ac:dyDescent="0.25">
      <c r="A42" s="57"/>
      <c r="B42" s="46"/>
      <c r="C42" s="15"/>
      <c r="D42" s="39" t="s">
        <v>118</v>
      </c>
      <c r="E42" s="37" t="s">
        <v>119</v>
      </c>
      <c r="F42" s="127"/>
      <c r="G42" s="43">
        <v>15731577</v>
      </c>
      <c r="H42" s="43">
        <v>0</v>
      </c>
      <c r="I42" s="43">
        <v>0</v>
      </c>
      <c r="J42" s="52">
        <v>15731577</v>
      </c>
      <c r="K42" s="43">
        <v>0</v>
      </c>
      <c r="L42" s="48">
        <v>6742104</v>
      </c>
      <c r="M42" s="48">
        <v>5742025</v>
      </c>
      <c r="N42" s="47">
        <v>5618420</v>
      </c>
      <c r="O42" s="47">
        <v>123605</v>
      </c>
      <c r="P42" s="47">
        <v>0</v>
      </c>
      <c r="Q42" s="47">
        <v>1000079</v>
      </c>
      <c r="R42" s="38">
        <v>22473681</v>
      </c>
      <c r="S42" s="38">
        <v>0</v>
      </c>
    </row>
    <row r="43" spans="1:19" ht="24.75" customHeight="1" x14ac:dyDescent="0.25">
      <c r="A43" s="57"/>
      <c r="B43" s="46"/>
      <c r="C43" s="59"/>
      <c r="D43" s="39" t="s">
        <v>120</v>
      </c>
      <c r="E43" s="37" t="s">
        <v>105</v>
      </c>
      <c r="F43" s="127"/>
      <c r="G43" s="43">
        <v>19576172</v>
      </c>
      <c r="H43" s="38"/>
      <c r="I43" s="38"/>
      <c r="J43" s="47">
        <v>19576172</v>
      </c>
      <c r="K43" s="38"/>
      <c r="L43" s="48">
        <v>8389788</v>
      </c>
      <c r="M43" s="48">
        <v>5938906</v>
      </c>
      <c r="N43" s="47">
        <v>4901763</v>
      </c>
      <c r="O43" s="47">
        <v>1037143</v>
      </c>
      <c r="P43" s="47">
        <v>0</v>
      </c>
      <c r="Q43" s="47">
        <v>2450882</v>
      </c>
      <c r="R43" s="38">
        <v>27965960</v>
      </c>
      <c r="S43" s="38"/>
    </row>
    <row r="44" spans="1:19" ht="24.75" customHeight="1" thickBot="1" x14ac:dyDescent="0.3">
      <c r="A44" s="57"/>
      <c r="B44" s="46"/>
      <c r="C44" s="59"/>
      <c r="D44" s="51" t="s">
        <v>121</v>
      </c>
      <c r="E44" s="41" t="s">
        <v>117</v>
      </c>
      <c r="F44" s="127"/>
      <c r="G44" s="43">
        <v>18130612</v>
      </c>
      <c r="H44" s="43"/>
      <c r="I44" s="43"/>
      <c r="J44" s="52">
        <v>18130612</v>
      </c>
      <c r="K44" s="43"/>
      <c r="L44" s="58">
        <v>7770263</v>
      </c>
      <c r="M44" s="58">
        <v>7770263</v>
      </c>
      <c r="N44" s="52">
        <v>6475219</v>
      </c>
      <c r="O44" s="52">
        <v>1295044</v>
      </c>
      <c r="P44" s="52">
        <v>0</v>
      </c>
      <c r="Q44" s="52">
        <v>0</v>
      </c>
      <c r="R44" s="43">
        <v>25900875</v>
      </c>
      <c r="S44" s="43"/>
    </row>
    <row r="45" spans="1:19" ht="24.75" customHeight="1" thickBot="1" x14ac:dyDescent="0.3">
      <c r="A45" s="23"/>
      <c r="B45" s="23"/>
      <c r="C45" s="24"/>
      <c r="D45" s="25" t="s">
        <v>122</v>
      </c>
      <c r="E45" s="26"/>
      <c r="F45" s="27"/>
      <c r="G45" s="28">
        <v>118487006</v>
      </c>
      <c r="H45" s="28">
        <v>0</v>
      </c>
      <c r="I45" s="28">
        <v>0</v>
      </c>
      <c r="J45" s="29">
        <v>118487006</v>
      </c>
      <c r="K45" s="28">
        <v>0</v>
      </c>
      <c r="L45" s="29">
        <v>50780146</v>
      </c>
      <c r="M45" s="28">
        <v>46113337</v>
      </c>
      <c r="N45" s="28">
        <v>22826344</v>
      </c>
      <c r="O45" s="28">
        <v>23286993</v>
      </c>
      <c r="P45" s="28">
        <v>0</v>
      </c>
      <c r="Q45" s="28">
        <v>4666809</v>
      </c>
      <c r="R45" s="30">
        <v>169267152</v>
      </c>
      <c r="S45" s="60">
        <v>0</v>
      </c>
    </row>
    <row r="46" spans="1:19" ht="24.75" customHeight="1" x14ac:dyDescent="0.25">
      <c r="A46" s="57"/>
      <c r="B46" s="46"/>
      <c r="C46" s="15"/>
      <c r="D46" s="33" t="s">
        <v>123</v>
      </c>
      <c r="E46" s="32" t="s">
        <v>95</v>
      </c>
      <c r="F46" s="121" t="s">
        <v>43</v>
      </c>
      <c r="G46" s="34">
        <v>63297359</v>
      </c>
      <c r="H46" s="34">
        <v>0</v>
      </c>
      <c r="I46" s="34">
        <v>0</v>
      </c>
      <c r="J46" s="35">
        <v>63297359</v>
      </c>
      <c r="K46" s="34">
        <v>0</v>
      </c>
      <c r="L46" s="36">
        <v>27127440</v>
      </c>
      <c r="M46" s="36">
        <v>27127440</v>
      </c>
      <c r="N46" s="35">
        <v>9756766</v>
      </c>
      <c r="O46" s="35">
        <v>17370674</v>
      </c>
      <c r="P46" s="35">
        <v>0</v>
      </c>
      <c r="Q46" s="35">
        <v>0</v>
      </c>
      <c r="R46" s="34">
        <v>90424799</v>
      </c>
      <c r="S46" s="38">
        <v>0</v>
      </c>
    </row>
    <row r="47" spans="1:19" ht="24.75" customHeight="1" x14ac:dyDescent="0.25">
      <c r="A47" s="57"/>
      <c r="B47" s="46"/>
      <c r="C47" s="15"/>
      <c r="D47" s="39" t="s">
        <v>124</v>
      </c>
      <c r="E47" s="37" t="s">
        <v>125</v>
      </c>
      <c r="F47" s="127"/>
      <c r="G47" s="38">
        <v>36297401</v>
      </c>
      <c r="H47" s="38">
        <v>0</v>
      </c>
      <c r="I47" s="38">
        <v>0</v>
      </c>
      <c r="J47" s="47">
        <v>36297401</v>
      </c>
      <c r="K47" s="38">
        <v>0</v>
      </c>
      <c r="L47" s="48">
        <v>15556029</v>
      </c>
      <c r="M47" s="48">
        <v>10889220</v>
      </c>
      <c r="N47" s="47">
        <v>10370686</v>
      </c>
      <c r="O47" s="47">
        <v>518534</v>
      </c>
      <c r="P47" s="47">
        <v>0</v>
      </c>
      <c r="Q47" s="47">
        <v>4666809</v>
      </c>
      <c r="R47" s="38">
        <v>51853430</v>
      </c>
      <c r="S47" s="38">
        <v>0</v>
      </c>
    </row>
    <row r="48" spans="1:19" ht="24.75" customHeight="1" thickBot="1" x14ac:dyDescent="0.3">
      <c r="A48" s="61"/>
      <c r="B48" s="46"/>
      <c r="C48" s="15"/>
      <c r="D48" s="51" t="s">
        <v>126</v>
      </c>
      <c r="E48" s="41" t="s">
        <v>95</v>
      </c>
      <c r="F48" s="122"/>
      <c r="G48" s="38">
        <v>18892246</v>
      </c>
      <c r="H48" s="43"/>
      <c r="I48" s="43"/>
      <c r="J48" s="52">
        <v>18892246</v>
      </c>
      <c r="K48" s="43"/>
      <c r="L48" s="48">
        <v>8096677</v>
      </c>
      <c r="M48" s="48">
        <v>8096677</v>
      </c>
      <c r="N48" s="47">
        <v>2698892</v>
      </c>
      <c r="O48" s="47">
        <v>5397785</v>
      </c>
      <c r="P48" s="47">
        <v>0</v>
      </c>
      <c r="Q48" s="47">
        <v>0</v>
      </c>
      <c r="R48" s="38">
        <v>26988923</v>
      </c>
      <c r="S48" s="43"/>
    </row>
    <row r="49" spans="1:19" ht="24.75" customHeight="1" thickBot="1" x14ac:dyDescent="0.3">
      <c r="A49" s="62"/>
      <c r="B49" s="63"/>
      <c r="C49" s="64"/>
      <c r="D49" s="25" t="s">
        <v>127</v>
      </c>
      <c r="E49" s="26"/>
      <c r="F49" s="27"/>
      <c r="G49" s="28">
        <v>558324070</v>
      </c>
      <c r="H49" s="28">
        <v>0</v>
      </c>
      <c r="I49" s="28">
        <v>0</v>
      </c>
      <c r="J49" s="28">
        <v>0</v>
      </c>
      <c r="K49" s="29">
        <v>558324070</v>
      </c>
      <c r="L49" s="28">
        <v>239281748</v>
      </c>
      <c r="M49" s="28">
        <v>165083298</v>
      </c>
      <c r="N49" s="28">
        <v>88771861</v>
      </c>
      <c r="O49" s="28">
        <v>76311437</v>
      </c>
      <c r="P49" s="28">
        <v>0</v>
      </c>
      <c r="Q49" s="28">
        <v>74198450</v>
      </c>
      <c r="R49" s="28">
        <v>797605818</v>
      </c>
      <c r="S49" s="30">
        <v>0</v>
      </c>
    </row>
    <row r="50" spans="1:19" ht="24.75" customHeight="1" x14ac:dyDescent="0.25">
      <c r="A50" s="46"/>
      <c r="B50" s="46"/>
      <c r="C50" s="65"/>
      <c r="D50" s="33" t="s">
        <v>128</v>
      </c>
      <c r="E50" s="32" t="s">
        <v>129</v>
      </c>
      <c r="F50" s="135" t="s">
        <v>43</v>
      </c>
      <c r="G50" s="34">
        <v>42000000</v>
      </c>
      <c r="H50" s="66">
        <v>0</v>
      </c>
      <c r="I50" s="66">
        <v>0</v>
      </c>
      <c r="J50" s="34">
        <v>0</v>
      </c>
      <c r="K50" s="35">
        <v>42000000</v>
      </c>
      <c r="L50" s="36">
        <v>18000000</v>
      </c>
      <c r="M50" s="36">
        <v>9673636</v>
      </c>
      <c r="N50" s="35">
        <v>8748485</v>
      </c>
      <c r="O50" s="35">
        <v>925151</v>
      </c>
      <c r="P50" s="35">
        <v>0</v>
      </c>
      <c r="Q50" s="35">
        <v>8326364</v>
      </c>
      <c r="R50" s="34">
        <v>60000000</v>
      </c>
      <c r="S50" s="34"/>
    </row>
    <row r="51" spans="1:19" ht="24.75" customHeight="1" x14ac:dyDescent="0.25">
      <c r="A51" s="57"/>
      <c r="B51" s="57"/>
      <c r="C51" s="65"/>
      <c r="D51" s="39" t="s">
        <v>130</v>
      </c>
      <c r="E51" s="37" t="s">
        <v>129</v>
      </c>
      <c r="F51" s="136"/>
      <c r="G51" s="38">
        <v>35000000</v>
      </c>
      <c r="H51" s="67">
        <v>0</v>
      </c>
      <c r="I51" s="67">
        <v>0</v>
      </c>
      <c r="J51" s="38">
        <v>0</v>
      </c>
      <c r="K51" s="47">
        <v>35000000</v>
      </c>
      <c r="L51" s="48">
        <v>15000000</v>
      </c>
      <c r="M51" s="48">
        <v>15000000</v>
      </c>
      <c r="N51" s="47">
        <v>7290405</v>
      </c>
      <c r="O51" s="47">
        <v>7709595</v>
      </c>
      <c r="P51" s="47">
        <v>0</v>
      </c>
      <c r="Q51" s="47">
        <v>0</v>
      </c>
      <c r="R51" s="38">
        <v>50000000</v>
      </c>
      <c r="S51" s="38"/>
    </row>
    <row r="52" spans="1:19" ht="24.75" customHeight="1" x14ac:dyDescent="0.25">
      <c r="A52" s="57"/>
      <c r="B52" s="57"/>
      <c r="C52" s="65"/>
      <c r="D52" s="39" t="s">
        <v>131</v>
      </c>
      <c r="E52" s="37" t="s">
        <v>129</v>
      </c>
      <c r="F52" s="136"/>
      <c r="G52" s="38">
        <v>15000000</v>
      </c>
      <c r="H52" s="67">
        <v>0</v>
      </c>
      <c r="I52" s="67">
        <v>0</v>
      </c>
      <c r="J52" s="38">
        <v>0</v>
      </c>
      <c r="K52" s="47">
        <v>15000000</v>
      </c>
      <c r="L52" s="48">
        <v>6428572</v>
      </c>
      <c r="M52" s="48">
        <v>6428572</v>
      </c>
      <c r="N52" s="47">
        <v>3124459</v>
      </c>
      <c r="O52" s="47">
        <v>3304113</v>
      </c>
      <c r="P52" s="47">
        <v>0</v>
      </c>
      <c r="Q52" s="47">
        <v>0</v>
      </c>
      <c r="R52" s="38">
        <v>21428572</v>
      </c>
      <c r="S52" s="38"/>
    </row>
    <row r="53" spans="1:19" ht="24.75" customHeight="1" x14ac:dyDescent="0.25">
      <c r="A53" s="57" t="s">
        <v>132</v>
      </c>
      <c r="B53" s="137" t="s">
        <v>133</v>
      </c>
      <c r="C53" s="108" t="s">
        <v>134</v>
      </c>
      <c r="D53" s="37" t="s">
        <v>135</v>
      </c>
      <c r="E53" s="37" t="s">
        <v>129</v>
      </c>
      <c r="F53" s="136"/>
      <c r="G53" s="38">
        <v>132145366</v>
      </c>
      <c r="H53" s="38">
        <v>0</v>
      </c>
      <c r="I53" s="38">
        <v>0</v>
      </c>
      <c r="J53" s="38">
        <v>0</v>
      </c>
      <c r="K53" s="47">
        <v>132145366</v>
      </c>
      <c r="L53" s="48">
        <v>56633729</v>
      </c>
      <c r="M53" s="48">
        <v>0</v>
      </c>
      <c r="N53" s="47">
        <v>0</v>
      </c>
      <c r="O53" s="47">
        <v>0</v>
      </c>
      <c r="P53" s="47">
        <v>0</v>
      </c>
      <c r="Q53" s="47">
        <v>56633729</v>
      </c>
      <c r="R53" s="38">
        <v>188779095</v>
      </c>
      <c r="S53" s="38">
        <v>0</v>
      </c>
    </row>
    <row r="54" spans="1:19" ht="24.75" customHeight="1" x14ac:dyDescent="0.25">
      <c r="A54" s="57" t="s">
        <v>132</v>
      </c>
      <c r="B54" s="135"/>
      <c r="C54" s="109"/>
      <c r="D54" s="37" t="s">
        <v>136</v>
      </c>
      <c r="E54" s="37" t="s">
        <v>129</v>
      </c>
      <c r="F54" s="136"/>
      <c r="G54" s="38">
        <v>129336977</v>
      </c>
      <c r="H54" s="38">
        <v>0</v>
      </c>
      <c r="I54" s="38">
        <v>0</v>
      </c>
      <c r="J54" s="38">
        <v>0</v>
      </c>
      <c r="K54" s="47">
        <v>129336977</v>
      </c>
      <c r="L54" s="48">
        <v>55430135</v>
      </c>
      <c r="M54" s="48">
        <v>46191778</v>
      </c>
      <c r="N54" s="47">
        <v>26940539</v>
      </c>
      <c r="O54" s="47">
        <v>19251239</v>
      </c>
      <c r="P54" s="47">
        <v>0</v>
      </c>
      <c r="Q54" s="47">
        <v>9238357</v>
      </c>
      <c r="R54" s="38">
        <v>184767112</v>
      </c>
      <c r="S54" s="38">
        <v>0</v>
      </c>
    </row>
    <row r="55" spans="1:19" ht="24.75" customHeight="1" thickBot="1" x14ac:dyDescent="0.3">
      <c r="A55" s="57"/>
      <c r="B55" s="31"/>
      <c r="C55" s="59"/>
      <c r="D55" s="41" t="s">
        <v>137</v>
      </c>
      <c r="E55" s="41" t="s">
        <v>129</v>
      </c>
      <c r="F55" s="57"/>
      <c r="G55" s="38">
        <v>204841727</v>
      </c>
      <c r="H55" s="43"/>
      <c r="I55" s="43"/>
      <c r="J55" s="43"/>
      <c r="K55" s="52">
        <v>204841727</v>
      </c>
      <c r="L55" s="48">
        <v>87789312</v>
      </c>
      <c r="M55" s="48">
        <v>87789312</v>
      </c>
      <c r="N55" s="47">
        <v>42667973</v>
      </c>
      <c r="O55" s="47">
        <v>45121339</v>
      </c>
      <c r="P55" s="47">
        <v>0</v>
      </c>
      <c r="Q55" s="47">
        <v>0</v>
      </c>
      <c r="R55" s="38">
        <v>292631039</v>
      </c>
      <c r="S55" s="43"/>
    </row>
    <row r="56" spans="1:19" ht="24.75" customHeight="1" thickBot="1" x14ac:dyDescent="0.3">
      <c r="A56" s="23" t="s">
        <v>138</v>
      </c>
      <c r="B56" s="23"/>
      <c r="C56" s="24"/>
      <c r="D56" s="25" t="s">
        <v>139</v>
      </c>
      <c r="E56" s="26"/>
      <c r="F56" s="27"/>
      <c r="G56" s="28">
        <v>50030933</v>
      </c>
      <c r="H56" s="28">
        <v>0</v>
      </c>
      <c r="I56" s="29">
        <v>50030933</v>
      </c>
      <c r="J56" s="28"/>
      <c r="K56" s="28">
        <v>0</v>
      </c>
      <c r="L56" s="28">
        <v>21441830</v>
      </c>
      <c r="M56" s="28">
        <v>21441830</v>
      </c>
      <c r="N56" s="28">
        <v>0</v>
      </c>
      <c r="O56" s="28">
        <v>21441830</v>
      </c>
      <c r="P56" s="28">
        <v>0</v>
      </c>
      <c r="Q56" s="28">
        <v>0</v>
      </c>
      <c r="R56" s="28">
        <v>71472763</v>
      </c>
      <c r="S56" s="30">
        <v>0</v>
      </c>
    </row>
    <row r="57" spans="1:19" ht="24.75" customHeight="1" thickBot="1" x14ac:dyDescent="0.3">
      <c r="A57" s="57" t="s">
        <v>138</v>
      </c>
      <c r="B57" s="46"/>
      <c r="C57" s="65" t="s">
        <v>140</v>
      </c>
      <c r="D57" s="49" t="s">
        <v>141</v>
      </c>
      <c r="E57" s="40" t="s">
        <v>142</v>
      </c>
      <c r="F57" s="46" t="s">
        <v>43</v>
      </c>
      <c r="G57" s="42">
        <v>50030933</v>
      </c>
      <c r="H57" s="42">
        <v>0</v>
      </c>
      <c r="I57" s="44">
        <v>50030933</v>
      </c>
      <c r="J57" s="42">
        <v>0</v>
      </c>
      <c r="K57" s="42">
        <v>0</v>
      </c>
      <c r="L57" s="45">
        <v>21441830</v>
      </c>
      <c r="M57" s="45">
        <v>21441830</v>
      </c>
      <c r="N57" s="44">
        <v>0</v>
      </c>
      <c r="O57" s="44">
        <v>21441830</v>
      </c>
      <c r="P57" s="44">
        <v>0</v>
      </c>
      <c r="Q57" s="44">
        <v>0</v>
      </c>
      <c r="R57" s="42">
        <v>71472763</v>
      </c>
      <c r="S57" s="42"/>
    </row>
    <row r="58" spans="1:19" ht="24.75" customHeight="1" thickBot="1" x14ac:dyDescent="0.3">
      <c r="A58" s="57"/>
      <c r="B58" s="46"/>
      <c r="C58" s="68"/>
      <c r="D58" s="25" t="s">
        <v>143</v>
      </c>
      <c r="E58" s="26"/>
      <c r="F58" s="26"/>
      <c r="G58" s="28">
        <v>19483467</v>
      </c>
      <c r="H58" s="69">
        <v>0</v>
      </c>
      <c r="I58" s="69">
        <v>0</v>
      </c>
      <c r="J58" s="29">
        <v>19483467</v>
      </c>
      <c r="K58" s="28">
        <v>0</v>
      </c>
      <c r="L58" s="28">
        <v>8350057</v>
      </c>
      <c r="M58" s="28">
        <v>8350057</v>
      </c>
      <c r="N58" s="28">
        <v>0</v>
      </c>
      <c r="O58" s="28">
        <v>8350057</v>
      </c>
      <c r="P58" s="28">
        <v>0</v>
      </c>
      <c r="Q58" s="28">
        <v>0</v>
      </c>
      <c r="R58" s="28">
        <v>27833524</v>
      </c>
      <c r="S58" s="70">
        <v>0</v>
      </c>
    </row>
    <row r="59" spans="1:19" ht="24.75" customHeight="1" thickBot="1" x14ac:dyDescent="0.3">
      <c r="A59" s="57"/>
      <c r="B59" s="46"/>
      <c r="C59" s="65"/>
      <c r="D59" s="49" t="s">
        <v>144</v>
      </c>
      <c r="E59" s="40" t="s">
        <v>142</v>
      </c>
      <c r="F59" s="46" t="s">
        <v>43</v>
      </c>
      <c r="G59" s="42">
        <v>19483467</v>
      </c>
      <c r="H59" s="42">
        <v>0</v>
      </c>
      <c r="I59" s="42">
        <v>0</v>
      </c>
      <c r="J59" s="44">
        <v>19483467</v>
      </c>
      <c r="K59" s="42">
        <v>0</v>
      </c>
      <c r="L59" s="45">
        <v>8350057</v>
      </c>
      <c r="M59" s="45">
        <v>8350057</v>
      </c>
      <c r="N59" s="44">
        <v>0</v>
      </c>
      <c r="O59" s="44">
        <v>8350057</v>
      </c>
      <c r="P59" s="44">
        <v>0</v>
      </c>
      <c r="Q59" s="44">
        <v>0</v>
      </c>
      <c r="R59" s="42">
        <v>27833524</v>
      </c>
      <c r="S59" s="42"/>
    </row>
    <row r="60" spans="1:19" ht="24.75" customHeight="1" thickBot="1" x14ac:dyDescent="0.3">
      <c r="A60" s="23" t="s">
        <v>138</v>
      </c>
      <c r="B60" s="23"/>
      <c r="C60" s="24"/>
      <c r="D60" s="25" t="s">
        <v>145</v>
      </c>
      <c r="E60" s="26"/>
      <c r="F60" s="27"/>
      <c r="G60" s="28">
        <v>23263501</v>
      </c>
      <c r="H60" s="28">
        <v>0</v>
      </c>
      <c r="I60" s="28">
        <v>0</v>
      </c>
      <c r="J60" s="28">
        <v>0</v>
      </c>
      <c r="K60" s="29">
        <v>23263501</v>
      </c>
      <c r="L60" s="28">
        <v>9970072</v>
      </c>
      <c r="M60" s="28">
        <v>9970072</v>
      </c>
      <c r="N60" s="28">
        <v>0</v>
      </c>
      <c r="O60" s="28">
        <v>9970072</v>
      </c>
      <c r="P60" s="28">
        <v>0</v>
      </c>
      <c r="Q60" s="28">
        <v>0</v>
      </c>
      <c r="R60" s="28">
        <v>33233573</v>
      </c>
      <c r="S60" s="30">
        <v>0</v>
      </c>
    </row>
    <row r="61" spans="1:19" ht="24.75" customHeight="1" thickBot="1" x14ac:dyDescent="0.3">
      <c r="A61" s="57" t="s">
        <v>138</v>
      </c>
      <c r="B61" s="46"/>
      <c r="C61" s="65" t="s">
        <v>146</v>
      </c>
      <c r="D61" s="40" t="s">
        <v>147</v>
      </c>
      <c r="E61" s="40" t="s">
        <v>142</v>
      </c>
      <c r="F61" s="46" t="s">
        <v>43</v>
      </c>
      <c r="G61" s="42">
        <v>23263501</v>
      </c>
      <c r="H61" s="42">
        <v>0</v>
      </c>
      <c r="I61" s="42">
        <v>0</v>
      </c>
      <c r="J61" s="42">
        <v>0</v>
      </c>
      <c r="K61" s="44">
        <v>23263501</v>
      </c>
      <c r="L61" s="45">
        <v>9970072</v>
      </c>
      <c r="M61" s="45">
        <v>9970072</v>
      </c>
      <c r="N61" s="44">
        <v>0</v>
      </c>
      <c r="O61" s="44">
        <v>9970072</v>
      </c>
      <c r="P61" s="44">
        <v>0</v>
      </c>
      <c r="Q61" s="44">
        <v>0</v>
      </c>
      <c r="R61" s="42">
        <v>33233573</v>
      </c>
      <c r="S61" s="42">
        <v>0</v>
      </c>
    </row>
    <row r="62" spans="1:19" s="73" customFormat="1" x14ac:dyDescent="0.25">
      <c r="A62" s="138" t="s">
        <v>148</v>
      </c>
      <c r="B62" s="139"/>
      <c r="C62" s="139"/>
      <c r="D62" s="139"/>
      <c r="E62" s="139"/>
      <c r="F62" s="139"/>
      <c r="G62" s="71">
        <v>1253908097</v>
      </c>
      <c r="H62" s="71">
        <v>0</v>
      </c>
      <c r="I62" s="71">
        <v>1253908097</v>
      </c>
      <c r="J62" s="71">
        <v>0</v>
      </c>
      <c r="K62" s="71">
        <v>0</v>
      </c>
      <c r="L62" s="71">
        <v>537389189</v>
      </c>
      <c r="M62" s="71">
        <v>409355229</v>
      </c>
      <c r="N62" s="71">
        <v>33215659</v>
      </c>
      <c r="O62" s="71">
        <v>376139570</v>
      </c>
      <c r="P62" s="71">
        <v>0</v>
      </c>
      <c r="Q62" s="71">
        <v>128033960</v>
      </c>
      <c r="R62" s="71">
        <v>1791297286</v>
      </c>
      <c r="S62" s="72">
        <v>0</v>
      </c>
    </row>
    <row r="63" spans="1:19" s="73" customFormat="1" x14ac:dyDescent="0.25">
      <c r="A63" s="74"/>
      <c r="B63" s="75"/>
      <c r="C63" s="75"/>
      <c r="D63" s="128" t="s">
        <v>149</v>
      </c>
      <c r="E63" s="128"/>
      <c r="F63" s="128"/>
      <c r="G63" s="67">
        <v>480780644</v>
      </c>
      <c r="H63" s="67">
        <v>0</v>
      </c>
      <c r="I63" s="67">
        <v>0</v>
      </c>
      <c r="J63" s="67">
        <v>480780644</v>
      </c>
      <c r="K63" s="67">
        <v>0</v>
      </c>
      <c r="L63" s="76">
        <v>206048849</v>
      </c>
      <c r="M63" s="67">
        <v>178128273</v>
      </c>
      <c r="N63" s="67">
        <v>100538529</v>
      </c>
      <c r="O63" s="67">
        <v>38339375</v>
      </c>
      <c r="P63" s="67">
        <v>39250369</v>
      </c>
      <c r="Q63" s="67">
        <v>27920576</v>
      </c>
      <c r="R63" s="67">
        <v>686829493</v>
      </c>
      <c r="S63" s="77">
        <v>0</v>
      </c>
    </row>
    <row r="64" spans="1:19" s="73" customFormat="1" ht="15.75" thickBot="1" x14ac:dyDescent="0.3">
      <c r="A64" s="129" t="s">
        <v>150</v>
      </c>
      <c r="B64" s="130"/>
      <c r="C64" s="130"/>
      <c r="D64" s="131"/>
      <c r="E64" s="131"/>
      <c r="F64" s="131"/>
      <c r="G64" s="78">
        <v>581587571</v>
      </c>
      <c r="H64" s="78">
        <v>0</v>
      </c>
      <c r="I64" s="78">
        <v>0</v>
      </c>
      <c r="J64" s="78">
        <v>0</v>
      </c>
      <c r="K64" s="78">
        <v>581587571</v>
      </c>
      <c r="L64" s="78">
        <v>249251820</v>
      </c>
      <c r="M64" s="78">
        <v>175053370</v>
      </c>
      <c r="N64" s="78">
        <v>88771861</v>
      </c>
      <c r="O64" s="78">
        <v>86281509</v>
      </c>
      <c r="P64" s="78">
        <v>0</v>
      </c>
      <c r="Q64" s="78">
        <v>74198450</v>
      </c>
      <c r="R64" s="78">
        <v>830839391</v>
      </c>
      <c r="S64" s="79">
        <v>0</v>
      </c>
    </row>
    <row r="65" spans="4:19" x14ac:dyDescent="0.25">
      <c r="D65" s="132" t="s">
        <v>151</v>
      </c>
      <c r="E65" s="133"/>
      <c r="F65" s="134"/>
      <c r="G65" s="67">
        <v>2316276312</v>
      </c>
      <c r="H65" s="67">
        <v>0</v>
      </c>
      <c r="I65" s="67">
        <v>1253908097</v>
      </c>
      <c r="J65" s="67">
        <v>480780644</v>
      </c>
      <c r="K65" s="67">
        <v>581587571</v>
      </c>
      <c r="L65" s="67">
        <v>992689858</v>
      </c>
      <c r="M65" s="67">
        <v>762536872</v>
      </c>
      <c r="N65" s="67">
        <v>222526049</v>
      </c>
      <c r="O65" s="67">
        <v>500760454</v>
      </c>
      <c r="P65" s="67">
        <v>39250369</v>
      </c>
      <c r="Q65" s="67">
        <v>230152986</v>
      </c>
      <c r="R65" s="67">
        <v>3308966170</v>
      </c>
      <c r="S65" s="67">
        <v>0</v>
      </c>
    </row>
    <row r="66" spans="4:19" x14ac:dyDescent="0.25">
      <c r="L66" s="4"/>
      <c r="R66" s="4"/>
    </row>
    <row r="67" spans="4:19" x14ac:dyDescent="0.25">
      <c r="L67" s="4"/>
      <c r="R67" s="4"/>
    </row>
    <row r="73" spans="4:19" x14ac:dyDescent="0.25">
      <c r="L73" s="4"/>
      <c r="R73" s="4"/>
    </row>
  </sheetData>
  <mergeCells count="29">
    <mergeCell ref="D63:F63"/>
    <mergeCell ref="A64:F64"/>
    <mergeCell ref="D65:F65"/>
    <mergeCell ref="F35:F44"/>
    <mergeCell ref="F46:F48"/>
    <mergeCell ref="F50:F54"/>
    <mergeCell ref="B53:B54"/>
    <mergeCell ref="C53:C54"/>
    <mergeCell ref="A62:F62"/>
    <mergeCell ref="C13:C19"/>
    <mergeCell ref="F13:F22"/>
    <mergeCell ref="F24:F25"/>
    <mergeCell ref="C29:C30"/>
    <mergeCell ref="F29:F30"/>
    <mergeCell ref="F32:F33"/>
    <mergeCell ref="M3:P3"/>
    <mergeCell ref="Q3:Q4"/>
    <mergeCell ref="R3:R4"/>
    <mergeCell ref="S3:S4"/>
    <mergeCell ref="C7:C11"/>
    <mergeCell ref="F7:F11"/>
    <mergeCell ref="E1:L1"/>
    <mergeCell ref="A3:A5"/>
    <mergeCell ref="B3:B5"/>
    <mergeCell ref="C3:C5"/>
    <mergeCell ref="D3:D4"/>
    <mergeCell ref="E3:E4"/>
    <mergeCell ref="F3:F4"/>
    <mergeCell ref="G3:K3"/>
  </mergeCells>
  <printOptions horizontalCentered="1"/>
  <pageMargins left="0" right="0" top="0" bottom="0" header="0" footer="0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07B1-C611-49F5-8F44-B9B5B23D7338}">
  <dimension ref="A1:I148"/>
  <sheetViews>
    <sheetView zoomScale="120" zoomScaleNormal="120" workbookViewId="0">
      <selection activeCell="D87" sqref="D87:D90"/>
    </sheetView>
  </sheetViews>
  <sheetFormatPr defaultRowHeight="15" x14ac:dyDescent="0.25"/>
  <cols>
    <col min="1" max="1" width="12.28515625" style="97" customWidth="1"/>
    <col min="2" max="2" width="12.42578125" style="106" customWidth="1"/>
    <col min="3" max="3" width="14.7109375" style="99" customWidth="1"/>
    <col min="4" max="4" width="35.85546875" style="106" customWidth="1"/>
    <col min="5" max="5" width="9.5703125" style="100" customWidth="1"/>
    <col min="6" max="6" width="16.28515625" style="107" customWidth="1"/>
    <col min="8" max="8" width="16" customWidth="1"/>
  </cols>
  <sheetData>
    <row r="1" spans="1:6" x14ac:dyDescent="0.25">
      <c r="A1" s="140" t="s">
        <v>152</v>
      </c>
      <c r="B1" s="140"/>
      <c r="C1" s="140"/>
      <c r="D1" s="140"/>
      <c r="E1" s="140"/>
      <c r="F1" s="140"/>
    </row>
    <row r="2" spans="1:6" ht="22.5" customHeight="1" x14ac:dyDescent="0.25">
      <c r="A2" s="141" t="s">
        <v>153</v>
      </c>
      <c r="B2" s="142" t="s">
        <v>154</v>
      </c>
      <c r="C2" s="142" t="s">
        <v>155</v>
      </c>
      <c r="D2" s="142" t="s">
        <v>156</v>
      </c>
      <c r="E2" s="145" t="s">
        <v>157</v>
      </c>
      <c r="F2" s="146" t="s">
        <v>158</v>
      </c>
    </row>
    <row r="3" spans="1:6" x14ac:dyDescent="0.25">
      <c r="A3" s="141"/>
      <c r="B3" s="143"/>
      <c r="C3" s="143"/>
      <c r="D3" s="143"/>
      <c r="E3" s="145"/>
      <c r="F3" s="147"/>
    </row>
    <row r="4" spans="1:6" x14ac:dyDescent="0.25">
      <c r="A4" s="141"/>
      <c r="B4" s="144"/>
      <c r="C4" s="144"/>
      <c r="D4" s="144"/>
      <c r="E4" s="145"/>
      <c r="F4" s="148"/>
    </row>
    <row r="5" spans="1:6" ht="15" customHeight="1" x14ac:dyDescent="0.25">
      <c r="A5" s="149">
        <v>1</v>
      </c>
      <c r="B5" s="81" t="s">
        <v>38</v>
      </c>
      <c r="C5" s="82" t="s">
        <v>159</v>
      </c>
      <c r="D5" s="149" t="s">
        <v>42</v>
      </c>
      <c r="E5" s="83" t="s">
        <v>160</v>
      </c>
      <c r="F5" s="84">
        <f>20695955</f>
        <v>20695955</v>
      </c>
    </row>
    <row r="6" spans="1:6" ht="15" customHeight="1" x14ac:dyDescent="0.25">
      <c r="A6" s="150"/>
      <c r="B6" s="81" t="s">
        <v>38</v>
      </c>
      <c r="C6" s="82" t="s">
        <v>161</v>
      </c>
      <c r="D6" s="150"/>
      <c r="E6" s="83" t="s">
        <v>162</v>
      </c>
      <c r="F6" s="84">
        <f>3695705</f>
        <v>3695705</v>
      </c>
    </row>
    <row r="7" spans="1:6" ht="15" customHeight="1" x14ac:dyDescent="0.25">
      <c r="A7" s="150"/>
      <c r="B7" s="81" t="s">
        <v>38</v>
      </c>
      <c r="C7" s="82" t="s">
        <v>161</v>
      </c>
      <c r="D7" s="150"/>
      <c r="E7" s="83" t="s">
        <v>163</v>
      </c>
      <c r="F7" s="84">
        <v>27688305</v>
      </c>
    </row>
    <row r="8" spans="1:6" ht="15" customHeight="1" x14ac:dyDescent="0.25">
      <c r="A8" s="150"/>
      <c r="B8" s="81" t="s">
        <v>38</v>
      </c>
      <c r="C8" s="82" t="s">
        <v>161</v>
      </c>
      <c r="D8" s="150"/>
      <c r="E8" s="83" t="s">
        <v>164</v>
      </c>
      <c r="F8" s="84">
        <v>1478282</v>
      </c>
    </row>
    <row r="9" spans="1:6" ht="15" customHeight="1" x14ac:dyDescent="0.25">
      <c r="A9" s="150"/>
      <c r="B9" s="81" t="s">
        <v>38</v>
      </c>
      <c r="C9" s="82" t="s">
        <v>161</v>
      </c>
      <c r="D9" s="150"/>
      <c r="E9" s="83" t="s">
        <v>165</v>
      </c>
      <c r="F9" s="84">
        <v>31384012</v>
      </c>
    </row>
    <row r="10" spans="1:6" s="86" customFormat="1" ht="15" customHeight="1" x14ac:dyDescent="0.25">
      <c r="A10" s="150"/>
      <c r="B10" s="81" t="s">
        <v>38</v>
      </c>
      <c r="C10" s="82" t="s">
        <v>161</v>
      </c>
      <c r="D10" s="150"/>
      <c r="E10" s="83" t="s">
        <v>166</v>
      </c>
      <c r="F10" s="84">
        <v>3510943</v>
      </c>
    </row>
    <row r="11" spans="1:6" s="86" customFormat="1" ht="15" customHeight="1" x14ac:dyDescent="0.25">
      <c r="A11" s="150"/>
      <c r="B11" s="81" t="s">
        <v>38</v>
      </c>
      <c r="C11" s="82" t="s">
        <v>161</v>
      </c>
      <c r="D11" s="152"/>
      <c r="E11" s="83" t="s">
        <v>167</v>
      </c>
      <c r="F11" s="84">
        <f>3000000</f>
        <v>3000000</v>
      </c>
    </row>
    <row r="12" spans="1:6" ht="15" customHeight="1" x14ac:dyDescent="0.25">
      <c r="A12" s="150"/>
      <c r="B12" s="81" t="s">
        <v>38</v>
      </c>
      <c r="C12" s="81" t="s">
        <v>168</v>
      </c>
      <c r="D12" s="149" t="s">
        <v>169</v>
      </c>
      <c r="E12" s="83" t="s">
        <v>170</v>
      </c>
      <c r="F12" s="84">
        <v>17554714</v>
      </c>
    </row>
    <row r="13" spans="1:6" ht="15" customHeight="1" x14ac:dyDescent="0.25">
      <c r="A13" s="150"/>
      <c r="B13" s="81" t="s">
        <v>38</v>
      </c>
      <c r="C13" s="81" t="s">
        <v>168</v>
      </c>
      <c r="D13" s="152"/>
      <c r="E13" s="83" t="s">
        <v>171</v>
      </c>
      <c r="F13" s="84">
        <v>7523448</v>
      </c>
    </row>
    <row r="14" spans="1:6" ht="15" customHeight="1" x14ac:dyDescent="0.25">
      <c r="A14" s="150"/>
      <c r="B14" s="81" t="s">
        <v>38</v>
      </c>
      <c r="C14" s="81" t="s">
        <v>172</v>
      </c>
      <c r="D14" s="151" t="s">
        <v>173</v>
      </c>
      <c r="E14" s="83" t="s">
        <v>174</v>
      </c>
      <c r="F14" s="84">
        <v>17570346</v>
      </c>
    </row>
    <row r="15" spans="1:6" ht="15" customHeight="1" x14ac:dyDescent="0.25">
      <c r="A15" s="150"/>
      <c r="B15" s="81" t="s">
        <v>38</v>
      </c>
      <c r="C15" s="81" t="s">
        <v>172</v>
      </c>
      <c r="D15" s="151"/>
      <c r="E15" s="83" t="s">
        <v>175</v>
      </c>
      <c r="F15" s="84">
        <v>8764140</v>
      </c>
    </row>
    <row r="16" spans="1:6" ht="15" customHeight="1" x14ac:dyDescent="0.25">
      <c r="A16" s="150"/>
      <c r="B16" s="81" t="s">
        <v>38</v>
      </c>
      <c r="C16" s="81" t="s">
        <v>176</v>
      </c>
      <c r="D16" s="151"/>
      <c r="E16" s="83" t="s">
        <v>175</v>
      </c>
      <c r="F16" s="84">
        <v>43900000</v>
      </c>
    </row>
    <row r="17" spans="1:6" ht="15" customHeight="1" x14ac:dyDescent="0.25">
      <c r="A17" s="149">
        <v>2</v>
      </c>
      <c r="B17" s="81" t="s">
        <v>54</v>
      </c>
      <c r="C17" s="81" t="s">
        <v>177</v>
      </c>
      <c r="D17" s="151" t="s">
        <v>178</v>
      </c>
      <c r="E17" s="83" t="s">
        <v>179</v>
      </c>
      <c r="F17" s="84">
        <v>4157937</v>
      </c>
    </row>
    <row r="18" spans="1:6" ht="15" customHeight="1" x14ac:dyDescent="0.25">
      <c r="A18" s="150"/>
      <c r="B18" s="81" t="s">
        <v>54</v>
      </c>
      <c r="C18" s="81" t="s">
        <v>177</v>
      </c>
      <c r="D18" s="151"/>
      <c r="E18" s="83" t="s">
        <v>180</v>
      </c>
      <c r="F18" s="84">
        <v>4253682</v>
      </c>
    </row>
    <row r="19" spans="1:6" ht="15" customHeight="1" x14ac:dyDescent="0.25">
      <c r="A19" s="150"/>
      <c r="B19" s="81" t="s">
        <v>54</v>
      </c>
      <c r="C19" s="81" t="s">
        <v>177</v>
      </c>
      <c r="D19" s="151"/>
      <c r="E19" s="83" t="s">
        <v>181</v>
      </c>
      <c r="F19" s="84">
        <v>18025686</v>
      </c>
    </row>
    <row r="20" spans="1:6" ht="15" customHeight="1" x14ac:dyDescent="0.25">
      <c r="A20" s="150"/>
      <c r="B20" s="81" t="s">
        <v>54</v>
      </c>
      <c r="C20" s="81" t="s">
        <v>182</v>
      </c>
      <c r="D20" s="151"/>
      <c r="E20" s="83" t="s">
        <v>183</v>
      </c>
      <c r="F20" s="84">
        <v>4500000</v>
      </c>
    </row>
    <row r="21" spans="1:6" ht="15" customHeight="1" x14ac:dyDescent="0.25">
      <c r="A21" s="150"/>
      <c r="B21" s="81" t="s">
        <v>54</v>
      </c>
      <c r="C21" s="81" t="s">
        <v>182</v>
      </c>
      <c r="D21" s="151"/>
      <c r="E21" s="83" t="s">
        <v>184</v>
      </c>
      <c r="F21" s="84">
        <v>13165496</v>
      </c>
    </row>
    <row r="22" spans="1:6" ht="15" customHeight="1" x14ac:dyDescent="0.25">
      <c r="A22" s="150"/>
      <c r="B22" s="81" t="s">
        <v>54</v>
      </c>
      <c r="C22" s="81" t="s">
        <v>185</v>
      </c>
      <c r="D22" s="151"/>
      <c r="E22" s="83" t="s">
        <v>186</v>
      </c>
      <c r="F22" s="84">
        <v>8720914</v>
      </c>
    </row>
    <row r="23" spans="1:6" ht="15" customHeight="1" x14ac:dyDescent="0.25">
      <c r="A23" s="150"/>
      <c r="B23" s="81" t="s">
        <v>54</v>
      </c>
      <c r="C23" s="81" t="s">
        <v>185</v>
      </c>
      <c r="D23" s="151"/>
      <c r="E23" s="83" t="s">
        <v>183</v>
      </c>
      <c r="F23" s="84">
        <v>8603340</v>
      </c>
    </row>
    <row r="24" spans="1:6" ht="15" customHeight="1" x14ac:dyDescent="0.25">
      <c r="A24" s="150"/>
      <c r="B24" s="81" t="s">
        <v>54</v>
      </c>
      <c r="C24" s="81" t="s">
        <v>185</v>
      </c>
      <c r="D24" s="151"/>
      <c r="E24" s="83" t="s">
        <v>184</v>
      </c>
      <c r="F24" s="84">
        <v>22165496</v>
      </c>
    </row>
    <row r="25" spans="1:6" ht="15" customHeight="1" x14ac:dyDescent="0.25">
      <c r="A25" s="150"/>
      <c r="B25" s="81" t="s">
        <v>54</v>
      </c>
      <c r="C25" s="81" t="s">
        <v>185</v>
      </c>
      <c r="D25" s="151"/>
      <c r="E25" s="83" t="s">
        <v>180</v>
      </c>
      <c r="F25" s="84">
        <v>8406397</v>
      </c>
    </row>
    <row r="26" spans="1:6" ht="15" customHeight="1" x14ac:dyDescent="0.25">
      <c r="A26" s="150"/>
      <c r="B26" s="81" t="s">
        <v>54</v>
      </c>
      <c r="C26" s="81" t="s">
        <v>185</v>
      </c>
      <c r="D26" s="151"/>
      <c r="E26" s="83" t="s">
        <v>181</v>
      </c>
      <c r="F26" s="84">
        <v>31798947</v>
      </c>
    </row>
    <row r="27" spans="1:6" ht="15" customHeight="1" x14ac:dyDescent="0.25">
      <c r="A27" s="150"/>
      <c r="B27" s="81" t="s">
        <v>54</v>
      </c>
      <c r="C27" s="81" t="s">
        <v>187</v>
      </c>
      <c r="D27" s="149" t="s">
        <v>188</v>
      </c>
      <c r="E27" s="83" t="s">
        <v>189</v>
      </c>
      <c r="F27" s="38">
        <v>4000000</v>
      </c>
    </row>
    <row r="28" spans="1:6" ht="15" customHeight="1" x14ac:dyDescent="0.25">
      <c r="A28" s="150"/>
      <c r="B28" s="81" t="s">
        <v>54</v>
      </c>
      <c r="C28" s="81" t="s">
        <v>187</v>
      </c>
      <c r="D28" s="150"/>
      <c r="E28" s="83" t="s">
        <v>190</v>
      </c>
      <c r="F28" s="38">
        <v>4007680</v>
      </c>
    </row>
    <row r="29" spans="1:6" ht="15" customHeight="1" x14ac:dyDescent="0.25">
      <c r="A29" s="150"/>
      <c r="B29" s="81" t="s">
        <v>54</v>
      </c>
      <c r="C29" s="81" t="s">
        <v>187</v>
      </c>
      <c r="D29" s="150"/>
      <c r="E29" s="83" t="s">
        <v>191</v>
      </c>
      <c r="F29" s="38">
        <v>5843571</v>
      </c>
    </row>
    <row r="30" spans="1:6" ht="15" customHeight="1" x14ac:dyDescent="0.25">
      <c r="A30" s="150"/>
      <c r="B30" s="81" t="s">
        <v>54</v>
      </c>
      <c r="C30" s="81" t="s">
        <v>192</v>
      </c>
      <c r="D30" s="150"/>
      <c r="E30" s="83" t="s">
        <v>189</v>
      </c>
      <c r="F30" s="38">
        <v>20951208</v>
      </c>
    </row>
    <row r="31" spans="1:6" ht="15" customHeight="1" x14ac:dyDescent="0.25">
      <c r="A31" s="150"/>
      <c r="B31" s="81" t="s">
        <v>54</v>
      </c>
      <c r="C31" s="81" t="s">
        <v>192</v>
      </c>
      <c r="D31" s="152"/>
      <c r="E31" s="83" t="s">
        <v>191</v>
      </c>
      <c r="F31" s="38">
        <v>11368377</v>
      </c>
    </row>
    <row r="32" spans="1:6" ht="15" customHeight="1" x14ac:dyDescent="0.25">
      <c r="A32" s="150"/>
      <c r="B32" s="81" t="s">
        <v>54</v>
      </c>
      <c r="C32" s="81" t="s">
        <v>193</v>
      </c>
      <c r="D32" s="149" t="s">
        <v>194</v>
      </c>
      <c r="E32" s="83" t="s">
        <v>195</v>
      </c>
      <c r="F32" s="38">
        <v>23423089</v>
      </c>
    </row>
    <row r="33" spans="1:6" ht="15" customHeight="1" x14ac:dyDescent="0.25">
      <c r="A33" s="150"/>
      <c r="B33" s="81" t="s">
        <v>54</v>
      </c>
      <c r="C33" s="81" t="s">
        <v>193</v>
      </c>
      <c r="D33" s="152"/>
      <c r="E33" s="83" t="s">
        <v>196</v>
      </c>
      <c r="F33" s="38">
        <v>42724407</v>
      </c>
    </row>
    <row r="34" spans="1:6" ht="15" customHeight="1" x14ac:dyDescent="0.25">
      <c r="A34" s="150"/>
      <c r="B34" s="81" t="s">
        <v>54</v>
      </c>
      <c r="C34" s="81" t="s">
        <v>197</v>
      </c>
      <c r="D34" s="149" t="s">
        <v>198</v>
      </c>
      <c r="E34" s="83" t="s">
        <v>199</v>
      </c>
      <c r="F34" s="38">
        <v>10000000</v>
      </c>
    </row>
    <row r="35" spans="1:6" ht="15" customHeight="1" x14ac:dyDescent="0.25">
      <c r="A35" s="150"/>
      <c r="B35" s="81" t="s">
        <v>54</v>
      </c>
      <c r="C35" s="81" t="s">
        <v>197</v>
      </c>
      <c r="D35" s="150"/>
      <c r="E35" s="83" t="s">
        <v>200</v>
      </c>
      <c r="F35" s="38">
        <v>96578589</v>
      </c>
    </row>
    <row r="36" spans="1:6" ht="15" customHeight="1" x14ac:dyDescent="0.25">
      <c r="A36" s="150"/>
      <c r="B36" s="81" t="s">
        <v>54</v>
      </c>
      <c r="C36" s="81" t="s">
        <v>201</v>
      </c>
      <c r="D36" s="149" t="s">
        <v>178</v>
      </c>
      <c r="E36" s="83" t="s">
        <v>180</v>
      </c>
      <c r="F36" s="38">
        <v>2825686</v>
      </c>
    </row>
    <row r="37" spans="1:6" ht="15" customHeight="1" x14ac:dyDescent="0.25">
      <c r="A37" s="150"/>
      <c r="B37" s="81" t="s">
        <v>54</v>
      </c>
      <c r="C37" s="81" t="s">
        <v>201</v>
      </c>
      <c r="D37" s="150"/>
      <c r="E37" s="83" t="s">
        <v>181</v>
      </c>
      <c r="F37" s="38">
        <v>11974314</v>
      </c>
    </row>
    <row r="38" spans="1:6" ht="15" customHeight="1" x14ac:dyDescent="0.25">
      <c r="A38" s="150"/>
      <c r="B38" s="81" t="s">
        <v>54</v>
      </c>
      <c r="C38" s="81" t="s">
        <v>202</v>
      </c>
      <c r="D38" s="151" t="s">
        <v>67</v>
      </c>
      <c r="E38" s="83" t="s">
        <v>195</v>
      </c>
      <c r="F38" s="38">
        <v>2762654</v>
      </c>
    </row>
    <row r="39" spans="1:6" ht="15" customHeight="1" x14ac:dyDescent="0.25">
      <c r="A39" s="150"/>
      <c r="B39" s="81" t="s">
        <v>54</v>
      </c>
      <c r="C39" s="81" t="s">
        <v>202</v>
      </c>
      <c r="D39" s="151"/>
      <c r="E39" s="83" t="s">
        <v>196</v>
      </c>
      <c r="F39" s="38">
        <v>5039163</v>
      </c>
    </row>
    <row r="40" spans="1:6" ht="15" customHeight="1" x14ac:dyDescent="0.25">
      <c r="A40" s="152"/>
      <c r="B40" s="81" t="s">
        <v>54</v>
      </c>
      <c r="C40" s="81" t="s">
        <v>203</v>
      </c>
      <c r="D40" s="80" t="s">
        <v>70</v>
      </c>
      <c r="E40" s="83" t="s">
        <v>200</v>
      </c>
      <c r="F40" s="38">
        <v>16952838</v>
      </c>
    </row>
    <row r="41" spans="1:6" s="86" customFormat="1" ht="15" customHeight="1" x14ac:dyDescent="0.25">
      <c r="A41" s="149">
        <v>3</v>
      </c>
      <c r="B41" s="81" t="s">
        <v>54</v>
      </c>
      <c r="C41" s="81" t="s">
        <v>204</v>
      </c>
      <c r="D41" s="149" t="s">
        <v>205</v>
      </c>
      <c r="E41" s="83" t="s">
        <v>206</v>
      </c>
      <c r="F41" s="84">
        <v>160000</v>
      </c>
    </row>
    <row r="42" spans="1:6" s="86" customFormat="1" ht="15" customHeight="1" x14ac:dyDescent="0.25">
      <c r="A42" s="150"/>
      <c r="B42" s="81" t="s">
        <v>54</v>
      </c>
      <c r="C42" s="81" t="s">
        <v>204</v>
      </c>
      <c r="D42" s="150"/>
      <c r="E42" s="83" t="s">
        <v>207</v>
      </c>
      <c r="F42" s="84">
        <v>18151587</v>
      </c>
    </row>
    <row r="43" spans="1:6" s="86" customFormat="1" ht="15" customHeight="1" x14ac:dyDescent="0.25">
      <c r="A43" s="150"/>
      <c r="B43" s="81" t="s">
        <v>54</v>
      </c>
      <c r="C43" s="81" t="s">
        <v>204</v>
      </c>
      <c r="D43" s="150"/>
      <c r="E43" s="83" t="s">
        <v>208</v>
      </c>
      <c r="F43" s="84">
        <v>12551587</v>
      </c>
    </row>
    <row r="44" spans="1:6" s="86" customFormat="1" ht="15" customHeight="1" x14ac:dyDescent="0.25">
      <c r="A44" s="150"/>
      <c r="B44" s="81" t="s">
        <v>54</v>
      </c>
      <c r="C44" s="81" t="s">
        <v>204</v>
      </c>
      <c r="D44" s="150"/>
      <c r="E44" s="83" t="s">
        <v>209</v>
      </c>
      <c r="F44" s="84">
        <v>22068782</v>
      </c>
    </row>
    <row r="45" spans="1:6" s="86" customFormat="1" ht="15" customHeight="1" x14ac:dyDescent="0.25">
      <c r="A45" s="150"/>
      <c r="B45" s="81" t="s">
        <v>54</v>
      </c>
      <c r="C45" s="81" t="s">
        <v>204</v>
      </c>
      <c r="D45" s="150"/>
      <c r="E45" s="83" t="s">
        <v>210</v>
      </c>
      <c r="F45" s="84">
        <v>2240000</v>
      </c>
    </row>
    <row r="46" spans="1:6" s="86" customFormat="1" ht="15" customHeight="1" x14ac:dyDescent="0.25">
      <c r="A46" s="150"/>
      <c r="B46" s="81" t="s">
        <v>54</v>
      </c>
      <c r="C46" s="81" t="s">
        <v>211</v>
      </c>
      <c r="D46" s="150"/>
      <c r="E46" s="83" t="s">
        <v>206</v>
      </c>
      <c r="F46" s="84">
        <v>40000</v>
      </c>
    </row>
    <row r="47" spans="1:6" s="86" customFormat="1" ht="15" customHeight="1" x14ac:dyDescent="0.25">
      <c r="A47" s="150"/>
      <c r="B47" s="81" t="s">
        <v>54</v>
      </c>
      <c r="C47" s="81" t="s">
        <v>211</v>
      </c>
      <c r="D47" s="150"/>
      <c r="E47" s="83" t="s">
        <v>207</v>
      </c>
      <c r="F47" s="84">
        <v>4537897</v>
      </c>
    </row>
    <row r="48" spans="1:6" s="86" customFormat="1" ht="15" customHeight="1" x14ac:dyDescent="0.25">
      <c r="A48" s="150"/>
      <c r="B48" s="81" t="s">
        <v>54</v>
      </c>
      <c r="C48" s="81" t="s">
        <v>211</v>
      </c>
      <c r="D48" s="150"/>
      <c r="E48" s="83" t="s">
        <v>208</v>
      </c>
      <c r="F48" s="84">
        <v>3137897</v>
      </c>
    </row>
    <row r="49" spans="1:6" s="86" customFormat="1" ht="15" customHeight="1" x14ac:dyDescent="0.25">
      <c r="A49" s="150"/>
      <c r="B49" s="81" t="s">
        <v>54</v>
      </c>
      <c r="C49" s="81" t="s">
        <v>211</v>
      </c>
      <c r="D49" s="150"/>
      <c r="E49" s="83" t="s">
        <v>209</v>
      </c>
      <c r="F49" s="84">
        <v>5517195</v>
      </c>
    </row>
    <row r="50" spans="1:6" s="86" customFormat="1" ht="15" customHeight="1" x14ac:dyDescent="0.25">
      <c r="A50" s="152"/>
      <c r="B50" s="81" t="s">
        <v>54</v>
      </c>
      <c r="C50" s="81" t="s">
        <v>211</v>
      </c>
      <c r="D50" s="152"/>
      <c r="E50" s="83" t="s">
        <v>210</v>
      </c>
      <c r="F50" s="84">
        <v>560000</v>
      </c>
    </row>
    <row r="51" spans="1:6" s="87" customFormat="1" ht="15" customHeight="1" x14ac:dyDescent="0.25">
      <c r="A51" s="149">
        <v>4</v>
      </c>
      <c r="B51" s="81" t="s">
        <v>82</v>
      </c>
      <c r="C51" s="81" t="s">
        <v>212</v>
      </c>
      <c r="D51" s="149" t="s">
        <v>213</v>
      </c>
      <c r="E51" s="83" t="s">
        <v>209</v>
      </c>
      <c r="F51" s="84">
        <v>10000000</v>
      </c>
    </row>
    <row r="52" spans="1:6" s="87" customFormat="1" ht="15" customHeight="1" x14ac:dyDescent="0.25">
      <c r="A52" s="150"/>
      <c r="B52" s="81" t="s">
        <v>82</v>
      </c>
      <c r="C52" s="81" t="s">
        <v>212</v>
      </c>
      <c r="D52" s="150"/>
      <c r="E52" s="83" t="s">
        <v>214</v>
      </c>
      <c r="F52" s="84">
        <v>63204067</v>
      </c>
    </row>
    <row r="53" spans="1:6" s="87" customFormat="1" ht="15" customHeight="1" x14ac:dyDescent="0.25">
      <c r="A53" s="150"/>
      <c r="B53" s="81" t="s">
        <v>82</v>
      </c>
      <c r="C53" s="81" t="s">
        <v>212</v>
      </c>
      <c r="D53" s="150"/>
      <c r="E53" s="83" t="s">
        <v>215</v>
      </c>
      <c r="F53" s="84">
        <v>89938756</v>
      </c>
    </row>
    <row r="54" spans="1:6" s="87" customFormat="1" ht="15" customHeight="1" x14ac:dyDescent="0.25">
      <c r="A54" s="150"/>
      <c r="B54" s="81" t="s">
        <v>82</v>
      </c>
      <c r="C54" s="81" t="s">
        <v>212</v>
      </c>
      <c r="D54" s="150"/>
      <c r="E54" s="83" t="s">
        <v>216</v>
      </c>
      <c r="F54" s="84">
        <v>131142822</v>
      </c>
    </row>
    <row r="55" spans="1:6" s="87" customFormat="1" ht="15" customHeight="1" x14ac:dyDescent="0.25">
      <c r="A55" s="152"/>
      <c r="B55" s="81" t="s">
        <v>82</v>
      </c>
      <c r="C55" s="81" t="s">
        <v>212</v>
      </c>
      <c r="D55" s="152"/>
      <c r="E55" s="83" t="s">
        <v>217</v>
      </c>
      <c r="F55" s="84">
        <v>38000000</v>
      </c>
    </row>
    <row r="56" spans="1:6" s="87" customFormat="1" ht="15" customHeight="1" x14ac:dyDescent="0.25">
      <c r="A56" s="149">
        <v>5</v>
      </c>
      <c r="B56" s="81" t="s">
        <v>88</v>
      </c>
      <c r="C56" s="81" t="s">
        <v>218</v>
      </c>
      <c r="D56" s="151" t="s">
        <v>219</v>
      </c>
      <c r="E56" s="83" t="s">
        <v>220</v>
      </c>
      <c r="F56" s="84">
        <v>35000000</v>
      </c>
    </row>
    <row r="57" spans="1:6" s="87" customFormat="1" ht="15" customHeight="1" x14ac:dyDescent="0.25">
      <c r="A57" s="150"/>
      <c r="B57" s="81" t="s">
        <v>88</v>
      </c>
      <c r="C57" s="81" t="s">
        <v>218</v>
      </c>
      <c r="D57" s="151"/>
      <c r="E57" s="83" t="s">
        <v>221</v>
      </c>
      <c r="F57" s="84">
        <v>46110607</v>
      </c>
    </row>
    <row r="58" spans="1:6" s="87" customFormat="1" ht="15" customHeight="1" x14ac:dyDescent="0.25">
      <c r="A58" s="150"/>
      <c r="B58" s="81" t="s">
        <v>88</v>
      </c>
      <c r="C58" s="81" t="s">
        <v>222</v>
      </c>
      <c r="D58" s="151" t="s">
        <v>223</v>
      </c>
      <c r="E58" s="83" t="s">
        <v>209</v>
      </c>
      <c r="F58" s="84">
        <v>29187865</v>
      </c>
    </row>
    <row r="59" spans="1:6" s="87" customFormat="1" ht="15" customHeight="1" x14ac:dyDescent="0.25">
      <c r="A59" s="150"/>
      <c r="B59" s="81" t="s">
        <v>88</v>
      </c>
      <c r="C59" s="81" t="s">
        <v>222</v>
      </c>
      <c r="D59" s="151"/>
      <c r="E59" s="83" t="s">
        <v>224</v>
      </c>
      <c r="F59" s="84">
        <v>5307723</v>
      </c>
    </row>
    <row r="60" spans="1:6" s="87" customFormat="1" ht="15" customHeight="1" x14ac:dyDescent="0.25">
      <c r="A60" s="150"/>
      <c r="B60" s="81" t="s">
        <v>88</v>
      </c>
      <c r="C60" s="81" t="s">
        <v>222</v>
      </c>
      <c r="D60" s="151"/>
      <c r="E60" s="83">
        <v>166</v>
      </c>
      <c r="F60" s="84">
        <v>17692410</v>
      </c>
    </row>
    <row r="61" spans="1:6" s="87" customFormat="1" ht="15" customHeight="1" x14ac:dyDescent="0.25">
      <c r="A61" s="149">
        <v>6</v>
      </c>
      <c r="B61" s="81" t="s">
        <v>97</v>
      </c>
      <c r="C61" s="81" t="s">
        <v>225</v>
      </c>
      <c r="D61" s="149" t="s">
        <v>226</v>
      </c>
      <c r="E61" s="83" t="s">
        <v>224</v>
      </c>
      <c r="F61" s="84">
        <v>17977845</v>
      </c>
    </row>
    <row r="62" spans="1:6" s="87" customFormat="1" ht="15" customHeight="1" x14ac:dyDescent="0.25">
      <c r="A62" s="150"/>
      <c r="B62" s="81" t="s">
        <v>97</v>
      </c>
      <c r="C62" s="81" t="s">
        <v>225</v>
      </c>
      <c r="D62" s="150"/>
      <c r="E62" s="83" t="s">
        <v>227</v>
      </c>
      <c r="F62" s="84">
        <v>26966766</v>
      </c>
    </row>
    <row r="63" spans="1:6" s="87" customFormat="1" ht="15" customHeight="1" x14ac:dyDescent="0.25">
      <c r="A63" s="150"/>
      <c r="B63" s="81" t="s">
        <v>97</v>
      </c>
      <c r="C63" s="81" t="s">
        <v>225</v>
      </c>
      <c r="D63" s="150"/>
      <c r="E63" s="83" t="s">
        <v>228</v>
      </c>
      <c r="F63" s="84">
        <v>40464158</v>
      </c>
    </row>
    <row r="64" spans="1:6" s="87" customFormat="1" ht="15" customHeight="1" x14ac:dyDescent="0.25">
      <c r="A64" s="150"/>
      <c r="B64" s="81" t="s">
        <v>97</v>
      </c>
      <c r="C64" s="81" t="s">
        <v>225</v>
      </c>
      <c r="D64" s="150"/>
      <c r="E64" s="83">
        <v>169</v>
      </c>
      <c r="F64" s="84">
        <v>896090</v>
      </c>
    </row>
    <row r="65" spans="1:9" s="87" customFormat="1" ht="15" customHeight="1" x14ac:dyDescent="0.25">
      <c r="A65" s="150"/>
      <c r="B65" s="81" t="s">
        <v>97</v>
      </c>
      <c r="C65" s="81" t="s">
        <v>225</v>
      </c>
      <c r="D65" s="150"/>
      <c r="E65" s="83">
        <v>170</v>
      </c>
      <c r="F65" s="84">
        <v>3584362</v>
      </c>
    </row>
    <row r="66" spans="1:9" s="87" customFormat="1" ht="15" customHeight="1" x14ac:dyDescent="0.25">
      <c r="A66" s="150"/>
      <c r="B66" s="81" t="s">
        <v>97</v>
      </c>
      <c r="C66" s="81" t="s">
        <v>229</v>
      </c>
      <c r="D66" s="150"/>
      <c r="E66" s="83">
        <v>165</v>
      </c>
      <c r="F66" s="84">
        <v>2084685</v>
      </c>
    </row>
    <row r="67" spans="1:9" s="87" customFormat="1" ht="15" customHeight="1" x14ac:dyDescent="0.25">
      <c r="A67" s="150"/>
      <c r="B67" s="81" t="s">
        <v>97</v>
      </c>
      <c r="C67" s="81" t="s">
        <v>229</v>
      </c>
      <c r="D67" s="150"/>
      <c r="E67" s="83">
        <v>166</v>
      </c>
      <c r="F67" s="84">
        <v>3127028</v>
      </c>
    </row>
    <row r="68" spans="1:9" s="87" customFormat="1" ht="15" customHeight="1" x14ac:dyDescent="0.25">
      <c r="A68" s="150"/>
      <c r="B68" s="81" t="s">
        <v>97</v>
      </c>
      <c r="C68" s="81" t="s">
        <v>229</v>
      </c>
      <c r="D68" s="150"/>
      <c r="E68" s="83">
        <v>168</v>
      </c>
      <c r="F68" s="84">
        <v>4692166</v>
      </c>
    </row>
    <row r="69" spans="1:9" s="87" customFormat="1" ht="15" customHeight="1" x14ac:dyDescent="0.25">
      <c r="A69" s="150"/>
      <c r="B69" s="81" t="s">
        <v>97</v>
      </c>
      <c r="C69" s="81" t="s">
        <v>229</v>
      </c>
      <c r="D69" s="150"/>
      <c r="E69" s="83">
        <v>169</v>
      </c>
      <c r="F69" s="84">
        <v>103910</v>
      </c>
    </row>
    <row r="70" spans="1:9" s="87" customFormat="1" ht="15" customHeight="1" x14ac:dyDescent="0.25">
      <c r="A70" s="152"/>
      <c r="B70" s="81" t="s">
        <v>97</v>
      </c>
      <c r="C70" s="81" t="s">
        <v>229</v>
      </c>
      <c r="D70" s="152"/>
      <c r="E70" s="83">
        <v>170</v>
      </c>
      <c r="F70" s="84">
        <v>415638</v>
      </c>
    </row>
    <row r="71" spans="1:9" s="87" customFormat="1" ht="15" customHeight="1" x14ac:dyDescent="0.25">
      <c r="A71" s="149">
        <v>7</v>
      </c>
      <c r="B71" s="81" t="s">
        <v>230</v>
      </c>
      <c r="C71" s="81" t="s">
        <v>231</v>
      </c>
      <c r="D71" s="149" t="s">
        <v>232</v>
      </c>
      <c r="E71" s="83">
        <v>134</v>
      </c>
      <c r="F71" s="47">
        <v>34052059</v>
      </c>
      <c r="I71" s="88"/>
    </row>
    <row r="72" spans="1:9" s="87" customFormat="1" ht="15" customHeight="1" x14ac:dyDescent="0.25">
      <c r="A72" s="150"/>
      <c r="B72" s="81" t="s">
        <v>230</v>
      </c>
      <c r="C72" s="81" t="s">
        <v>231</v>
      </c>
      <c r="D72" s="150"/>
      <c r="E72" s="83">
        <v>136</v>
      </c>
      <c r="F72" s="47">
        <v>24156877</v>
      </c>
      <c r="I72" s="88"/>
    </row>
    <row r="73" spans="1:9" s="87" customFormat="1" ht="15" customHeight="1" x14ac:dyDescent="0.25">
      <c r="A73" s="150"/>
      <c r="B73" s="81" t="s">
        <v>230</v>
      </c>
      <c r="C73" s="81" t="s">
        <v>231</v>
      </c>
      <c r="D73" s="150"/>
      <c r="E73" s="83">
        <v>142</v>
      </c>
      <c r="F73" s="47">
        <v>0</v>
      </c>
      <c r="I73" s="88"/>
    </row>
    <row r="74" spans="1:9" s="87" customFormat="1" ht="15" customHeight="1" x14ac:dyDescent="0.25">
      <c r="A74" s="150"/>
      <c r="B74" s="81" t="s">
        <v>230</v>
      </c>
      <c r="C74" s="81" t="s">
        <v>231</v>
      </c>
      <c r="D74" s="150"/>
      <c r="E74" s="83">
        <v>137</v>
      </c>
      <c r="F74" s="47">
        <v>33375258</v>
      </c>
      <c r="I74" s="88"/>
    </row>
    <row r="75" spans="1:9" s="87" customFormat="1" ht="15" customHeight="1" x14ac:dyDescent="0.25">
      <c r="A75" s="150"/>
      <c r="B75" s="81" t="s">
        <v>230</v>
      </c>
      <c r="C75" s="81" t="s">
        <v>233</v>
      </c>
      <c r="D75" s="81" t="s">
        <v>234</v>
      </c>
      <c r="E75" s="83">
        <v>139</v>
      </c>
      <c r="F75" s="47">
        <v>1330000</v>
      </c>
      <c r="I75" s="88"/>
    </row>
    <row r="76" spans="1:9" s="87" customFormat="1" ht="15" customHeight="1" x14ac:dyDescent="0.25">
      <c r="A76" s="150"/>
      <c r="B76" s="81" t="s">
        <v>230</v>
      </c>
      <c r="C76" s="81" t="s">
        <v>235</v>
      </c>
      <c r="D76" s="81" t="s">
        <v>236</v>
      </c>
      <c r="E76" s="83">
        <v>152</v>
      </c>
      <c r="F76" s="47">
        <v>5000000</v>
      </c>
      <c r="I76" s="88"/>
    </row>
    <row r="77" spans="1:9" s="87" customFormat="1" ht="15" customHeight="1" x14ac:dyDescent="0.25">
      <c r="A77" s="150"/>
      <c r="B77" s="81" t="s">
        <v>230</v>
      </c>
      <c r="C77" s="81" t="s">
        <v>237</v>
      </c>
      <c r="D77" s="151" t="s">
        <v>238</v>
      </c>
      <c r="E77" s="83">
        <v>146</v>
      </c>
      <c r="F77" s="47">
        <v>34628971</v>
      </c>
      <c r="I77" s="88"/>
    </row>
    <row r="78" spans="1:9" s="87" customFormat="1" ht="15" customHeight="1" x14ac:dyDescent="0.25">
      <c r="A78" s="150"/>
      <c r="B78" s="81" t="s">
        <v>230</v>
      </c>
      <c r="C78" s="81" t="s">
        <v>237</v>
      </c>
      <c r="D78" s="151"/>
      <c r="E78" s="83">
        <v>147</v>
      </c>
      <c r="F78" s="47">
        <v>3250000</v>
      </c>
      <c r="I78" s="88"/>
    </row>
    <row r="79" spans="1:9" s="87" customFormat="1" ht="15" customHeight="1" x14ac:dyDescent="0.25">
      <c r="A79" s="150"/>
      <c r="B79" s="81" t="s">
        <v>230</v>
      </c>
      <c r="C79" s="81" t="s">
        <v>239</v>
      </c>
      <c r="D79" s="151" t="s">
        <v>240</v>
      </c>
      <c r="E79" s="83">
        <v>136</v>
      </c>
      <c r="F79" s="47">
        <v>20000000</v>
      </c>
      <c r="I79" s="88"/>
    </row>
    <row r="80" spans="1:9" s="87" customFormat="1" ht="15" customHeight="1" x14ac:dyDescent="0.25">
      <c r="A80" s="150"/>
      <c r="B80" s="81" t="s">
        <v>230</v>
      </c>
      <c r="C80" s="81" t="s">
        <v>239</v>
      </c>
      <c r="D80" s="151"/>
      <c r="E80" s="83">
        <v>163</v>
      </c>
      <c r="F80" s="47">
        <v>27389819</v>
      </c>
      <c r="I80" s="88"/>
    </row>
    <row r="81" spans="1:9" s="87" customFormat="1" ht="15" customHeight="1" x14ac:dyDescent="0.25">
      <c r="A81" s="150"/>
      <c r="B81" s="81" t="s">
        <v>230</v>
      </c>
      <c r="C81" s="81" t="s">
        <v>239</v>
      </c>
      <c r="D81" s="151"/>
      <c r="E81" s="83">
        <v>154</v>
      </c>
      <c r="F81" s="47">
        <v>3000000</v>
      </c>
      <c r="I81" s="88"/>
    </row>
    <row r="82" spans="1:9" s="87" customFormat="1" ht="15" customHeight="1" x14ac:dyDescent="0.25">
      <c r="A82" s="150"/>
      <c r="B82" s="81" t="s">
        <v>230</v>
      </c>
      <c r="C82" s="81" t="s">
        <v>239</v>
      </c>
      <c r="D82" s="151"/>
      <c r="E82" s="83">
        <v>138</v>
      </c>
      <c r="F82" s="47">
        <v>12271921</v>
      </c>
      <c r="I82" s="88"/>
    </row>
    <row r="83" spans="1:9" s="87" customFormat="1" ht="15" customHeight="1" x14ac:dyDescent="0.25">
      <c r="A83" s="150"/>
      <c r="B83" s="81" t="s">
        <v>230</v>
      </c>
      <c r="C83" s="81" t="s">
        <v>241</v>
      </c>
      <c r="D83" s="81" t="s">
        <v>242</v>
      </c>
      <c r="E83" s="83">
        <v>157</v>
      </c>
      <c r="F83" s="47">
        <v>29341403</v>
      </c>
      <c r="I83" s="88"/>
    </row>
    <row r="84" spans="1:9" s="87" customFormat="1" ht="15" customHeight="1" x14ac:dyDescent="0.25">
      <c r="A84" s="150"/>
      <c r="B84" s="81" t="s">
        <v>230</v>
      </c>
      <c r="C84" s="81" t="s">
        <v>243</v>
      </c>
      <c r="D84" s="149" t="s">
        <v>244</v>
      </c>
      <c r="E84" s="83">
        <v>158</v>
      </c>
      <c r="F84" s="47">
        <v>57188002</v>
      </c>
      <c r="I84" s="88"/>
    </row>
    <row r="85" spans="1:9" s="87" customFormat="1" ht="15" customHeight="1" x14ac:dyDescent="0.25">
      <c r="A85" s="150"/>
      <c r="B85" s="81" t="s">
        <v>230</v>
      </c>
      <c r="C85" s="81" t="s">
        <v>243</v>
      </c>
      <c r="D85" s="150"/>
      <c r="E85" s="83">
        <v>160</v>
      </c>
      <c r="F85" s="47">
        <v>4387500</v>
      </c>
      <c r="I85" s="88"/>
    </row>
    <row r="86" spans="1:9" s="87" customFormat="1" ht="15" customHeight="1" x14ac:dyDescent="0.25">
      <c r="A86" s="150"/>
      <c r="B86" s="81" t="s">
        <v>230</v>
      </c>
      <c r="C86" s="81" t="s">
        <v>245</v>
      </c>
      <c r="D86" s="81" t="s">
        <v>246</v>
      </c>
      <c r="E86" s="83">
        <v>158</v>
      </c>
      <c r="F86" s="47">
        <v>15731577</v>
      </c>
      <c r="I86" s="88"/>
    </row>
    <row r="87" spans="1:9" s="87" customFormat="1" ht="15" customHeight="1" x14ac:dyDescent="0.25">
      <c r="A87" s="85"/>
      <c r="B87" s="80" t="s">
        <v>230</v>
      </c>
      <c r="C87" s="81" t="s">
        <v>247</v>
      </c>
      <c r="D87" s="149" t="s">
        <v>105</v>
      </c>
      <c r="E87" s="83">
        <v>134</v>
      </c>
      <c r="F87" s="47">
        <v>14233049</v>
      </c>
      <c r="I87" s="88"/>
    </row>
    <row r="88" spans="1:9" s="87" customFormat="1" ht="15" customHeight="1" x14ac:dyDescent="0.25">
      <c r="A88" s="85"/>
      <c r="B88" s="80" t="s">
        <v>230</v>
      </c>
      <c r="C88" s="81" t="s">
        <v>247</v>
      </c>
      <c r="D88" s="150"/>
      <c r="E88" s="83">
        <v>136</v>
      </c>
      <c r="F88" s="47">
        <v>2343123</v>
      </c>
      <c r="I88" s="88"/>
    </row>
    <row r="89" spans="1:9" s="87" customFormat="1" ht="15" customHeight="1" x14ac:dyDescent="0.25">
      <c r="A89" s="85"/>
      <c r="B89" s="80" t="s">
        <v>230</v>
      </c>
      <c r="C89" s="81" t="s">
        <v>247</v>
      </c>
      <c r="D89" s="152"/>
      <c r="E89" s="83">
        <v>142</v>
      </c>
      <c r="F89" s="47">
        <v>3000000</v>
      </c>
      <c r="I89" s="88"/>
    </row>
    <row r="90" spans="1:9" s="87" customFormat="1" ht="15" customHeight="1" x14ac:dyDescent="0.25">
      <c r="A90" s="85"/>
      <c r="B90" s="80" t="s">
        <v>230</v>
      </c>
      <c r="C90" s="81" t="s">
        <v>248</v>
      </c>
      <c r="D90" s="80" t="s">
        <v>244</v>
      </c>
      <c r="E90" s="83">
        <v>158</v>
      </c>
      <c r="F90" s="47">
        <v>18130612</v>
      </c>
      <c r="I90" s="88"/>
    </row>
    <row r="91" spans="1:9" s="87" customFormat="1" ht="15" customHeight="1" x14ac:dyDescent="0.25">
      <c r="A91" s="149">
        <v>8</v>
      </c>
      <c r="B91" s="80" t="s">
        <v>249</v>
      </c>
      <c r="C91" s="82" t="s">
        <v>250</v>
      </c>
      <c r="D91" s="149" t="s">
        <v>223</v>
      </c>
      <c r="E91" s="83">
        <v>148</v>
      </c>
      <c r="F91" s="47">
        <v>10097401</v>
      </c>
      <c r="I91" s="88"/>
    </row>
    <row r="92" spans="1:9" s="87" customFormat="1" ht="15" customHeight="1" x14ac:dyDescent="0.25">
      <c r="A92" s="150"/>
      <c r="B92" s="80" t="s">
        <v>249</v>
      </c>
      <c r="C92" s="82" t="s">
        <v>250</v>
      </c>
      <c r="D92" s="152"/>
      <c r="E92" s="83">
        <v>149</v>
      </c>
      <c r="F92" s="47">
        <v>53199958</v>
      </c>
      <c r="I92" s="88"/>
    </row>
    <row r="93" spans="1:9" s="87" customFormat="1" ht="15" customHeight="1" x14ac:dyDescent="0.25">
      <c r="A93" s="150"/>
      <c r="B93" s="80" t="s">
        <v>249</v>
      </c>
      <c r="C93" s="82" t="s">
        <v>251</v>
      </c>
      <c r="D93" s="80" t="s">
        <v>252</v>
      </c>
      <c r="E93" s="83">
        <v>151</v>
      </c>
      <c r="F93" s="47">
        <v>36297401</v>
      </c>
      <c r="I93" s="88"/>
    </row>
    <row r="94" spans="1:9" s="87" customFormat="1" ht="15" customHeight="1" x14ac:dyDescent="0.25">
      <c r="A94" s="150"/>
      <c r="B94" s="80" t="s">
        <v>249</v>
      </c>
      <c r="C94" s="82" t="s">
        <v>253</v>
      </c>
      <c r="D94" s="149" t="s">
        <v>95</v>
      </c>
      <c r="E94" s="83">
        <v>148</v>
      </c>
      <c r="F94" s="47">
        <v>9200000</v>
      </c>
      <c r="I94" s="88"/>
    </row>
    <row r="95" spans="1:9" s="87" customFormat="1" ht="15" customHeight="1" x14ac:dyDescent="0.25">
      <c r="A95" s="152"/>
      <c r="B95" s="80" t="s">
        <v>249</v>
      </c>
      <c r="C95" s="82" t="s">
        <v>253</v>
      </c>
      <c r="D95" s="152"/>
      <c r="E95" s="83">
        <v>149</v>
      </c>
      <c r="F95" s="47">
        <v>9692246</v>
      </c>
      <c r="I95" s="88"/>
    </row>
    <row r="96" spans="1:9" s="87" customFormat="1" ht="15" customHeight="1" x14ac:dyDescent="0.25">
      <c r="A96" s="137">
        <v>9</v>
      </c>
      <c r="B96" s="80" t="s">
        <v>254</v>
      </c>
      <c r="C96" s="82" t="s">
        <v>255</v>
      </c>
      <c r="D96" s="149" t="s">
        <v>256</v>
      </c>
      <c r="E96" s="83">
        <v>146</v>
      </c>
      <c r="F96" s="47">
        <v>4000000</v>
      </c>
      <c r="I96" s="88"/>
    </row>
    <row r="97" spans="1:9" s="87" customFormat="1" ht="15" customHeight="1" x14ac:dyDescent="0.25">
      <c r="A97" s="127"/>
      <c r="B97" s="80" t="s">
        <v>254</v>
      </c>
      <c r="C97" s="82" t="s">
        <v>255</v>
      </c>
      <c r="D97" s="150"/>
      <c r="E97" s="83">
        <v>140</v>
      </c>
      <c r="F97" s="47">
        <v>2000000</v>
      </c>
      <c r="I97" s="88"/>
    </row>
    <row r="98" spans="1:9" s="87" customFormat="1" ht="15" customHeight="1" x14ac:dyDescent="0.25">
      <c r="A98" s="127"/>
      <c r="B98" s="80" t="s">
        <v>254</v>
      </c>
      <c r="C98" s="82" t="s">
        <v>255</v>
      </c>
      <c r="D98" s="150"/>
      <c r="E98" s="83">
        <v>158</v>
      </c>
      <c r="F98" s="47">
        <v>22000000</v>
      </c>
      <c r="I98" s="88"/>
    </row>
    <row r="99" spans="1:9" s="87" customFormat="1" ht="15" customHeight="1" x14ac:dyDescent="0.25">
      <c r="A99" s="127"/>
      <c r="B99" s="80" t="s">
        <v>254</v>
      </c>
      <c r="C99" s="82" t="s">
        <v>255</v>
      </c>
      <c r="D99" s="150"/>
      <c r="E99" s="83">
        <v>163</v>
      </c>
      <c r="F99" s="47">
        <v>14000000</v>
      </c>
      <c r="I99" s="88"/>
    </row>
    <row r="100" spans="1:9" s="87" customFormat="1" ht="15" customHeight="1" x14ac:dyDescent="0.25">
      <c r="A100" s="127"/>
      <c r="B100" s="80" t="s">
        <v>254</v>
      </c>
      <c r="C100" s="82" t="s">
        <v>257</v>
      </c>
      <c r="D100" s="150"/>
      <c r="E100" s="83">
        <v>123</v>
      </c>
      <c r="F100" s="47">
        <v>5000000</v>
      </c>
      <c r="I100" s="88"/>
    </row>
    <row r="101" spans="1:9" s="87" customFormat="1" ht="15" customHeight="1" x14ac:dyDescent="0.25">
      <c r="A101" s="127"/>
      <c r="B101" s="80" t="s">
        <v>254</v>
      </c>
      <c r="C101" s="82" t="s">
        <v>257</v>
      </c>
      <c r="D101" s="150"/>
      <c r="E101" s="83">
        <v>124</v>
      </c>
      <c r="F101" s="47">
        <v>10000000</v>
      </c>
      <c r="I101" s="88"/>
    </row>
    <row r="102" spans="1:9" s="87" customFormat="1" ht="15" customHeight="1" x14ac:dyDescent="0.25">
      <c r="A102" s="127"/>
      <c r="B102" s="80" t="s">
        <v>254</v>
      </c>
      <c r="C102" s="82" t="s">
        <v>257</v>
      </c>
      <c r="D102" s="150"/>
      <c r="E102" s="83">
        <v>127</v>
      </c>
      <c r="F102" s="47">
        <v>20000000</v>
      </c>
      <c r="I102" s="88"/>
    </row>
    <row r="103" spans="1:9" s="87" customFormat="1" ht="15" customHeight="1" x14ac:dyDescent="0.25">
      <c r="A103" s="127"/>
      <c r="B103" s="80" t="s">
        <v>254</v>
      </c>
      <c r="C103" s="82" t="s">
        <v>257</v>
      </c>
      <c r="D103" s="150"/>
      <c r="E103" s="83" t="s">
        <v>258</v>
      </c>
      <c r="F103" s="47">
        <v>0</v>
      </c>
      <c r="I103" s="88"/>
    </row>
    <row r="104" spans="1:9" s="87" customFormat="1" ht="15" customHeight="1" x14ac:dyDescent="0.25">
      <c r="A104" s="127"/>
      <c r="B104" s="80" t="s">
        <v>254</v>
      </c>
      <c r="C104" s="82" t="s">
        <v>259</v>
      </c>
      <c r="D104" s="150"/>
      <c r="E104" s="83">
        <v>149</v>
      </c>
      <c r="F104" s="47">
        <v>15000000</v>
      </c>
      <c r="I104" s="88"/>
    </row>
    <row r="105" spans="1:9" s="87" customFormat="1" ht="15" customHeight="1" x14ac:dyDescent="0.25">
      <c r="A105" s="127"/>
      <c r="B105" s="80" t="s">
        <v>254</v>
      </c>
      <c r="C105" s="82" t="s">
        <v>260</v>
      </c>
      <c r="D105" s="150"/>
      <c r="E105" s="83" t="s">
        <v>165</v>
      </c>
      <c r="F105" s="47">
        <v>5000000</v>
      </c>
      <c r="I105" s="88"/>
    </row>
    <row r="106" spans="1:9" s="87" customFormat="1" ht="15" customHeight="1" x14ac:dyDescent="0.25">
      <c r="A106" s="127"/>
      <c r="B106" s="80" t="s">
        <v>254</v>
      </c>
      <c r="C106" s="82" t="s">
        <v>260</v>
      </c>
      <c r="D106" s="150"/>
      <c r="E106" s="83" t="s">
        <v>174</v>
      </c>
      <c r="F106" s="47">
        <v>15000000</v>
      </c>
      <c r="I106" s="88"/>
    </row>
    <row r="107" spans="1:9" s="87" customFormat="1" ht="15" customHeight="1" x14ac:dyDescent="0.25">
      <c r="A107" s="127"/>
      <c r="B107" s="80" t="s">
        <v>254</v>
      </c>
      <c r="C107" s="82" t="s">
        <v>260</v>
      </c>
      <c r="D107" s="150"/>
      <c r="E107" s="83" t="s">
        <v>175</v>
      </c>
      <c r="F107" s="47">
        <v>45000000</v>
      </c>
      <c r="I107" s="88"/>
    </row>
    <row r="108" spans="1:9" s="87" customFormat="1" ht="15" customHeight="1" x14ac:dyDescent="0.25">
      <c r="A108" s="127"/>
      <c r="B108" s="80" t="s">
        <v>254</v>
      </c>
      <c r="C108" s="82" t="s">
        <v>260</v>
      </c>
      <c r="D108" s="150"/>
      <c r="E108" s="83" t="s">
        <v>261</v>
      </c>
      <c r="F108" s="47">
        <v>12000000</v>
      </c>
      <c r="I108" s="88"/>
    </row>
    <row r="109" spans="1:9" s="87" customFormat="1" ht="15" customHeight="1" x14ac:dyDescent="0.25">
      <c r="A109" s="127"/>
      <c r="B109" s="80" t="s">
        <v>262</v>
      </c>
      <c r="C109" s="82" t="s">
        <v>260</v>
      </c>
      <c r="D109" s="150"/>
      <c r="E109" s="83" t="s">
        <v>186</v>
      </c>
      <c r="F109" s="47">
        <v>35145366</v>
      </c>
      <c r="I109" s="88"/>
    </row>
    <row r="110" spans="1:9" s="87" customFormat="1" ht="15" customHeight="1" x14ac:dyDescent="0.25">
      <c r="A110" s="127"/>
      <c r="B110" s="80" t="s">
        <v>254</v>
      </c>
      <c r="C110" s="82" t="s">
        <v>260</v>
      </c>
      <c r="D110" s="150"/>
      <c r="E110" s="83" t="s">
        <v>263</v>
      </c>
      <c r="F110" s="47">
        <v>15000000</v>
      </c>
      <c r="I110" s="88"/>
    </row>
    <row r="111" spans="1:9" s="87" customFormat="1" ht="15" customHeight="1" x14ac:dyDescent="0.25">
      <c r="A111" s="127"/>
      <c r="B111" s="80" t="s">
        <v>254</v>
      </c>
      <c r="C111" s="82" t="s">
        <v>260</v>
      </c>
      <c r="D111" s="150"/>
      <c r="E111" s="83" t="s">
        <v>264</v>
      </c>
      <c r="F111" s="47">
        <v>5000000</v>
      </c>
      <c r="I111" s="88"/>
    </row>
    <row r="112" spans="1:9" s="87" customFormat="1" ht="15" customHeight="1" x14ac:dyDescent="0.25">
      <c r="A112" s="127"/>
      <c r="B112" s="80" t="s">
        <v>254</v>
      </c>
      <c r="C112" s="82" t="s">
        <v>260</v>
      </c>
      <c r="D112" s="150"/>
      <c r="E112" s="83" t="s">
        <v>265</v>
      </c>
      <c r="F112" s="47">
        <v>0</v>
      </c>
      <c r="I112" s="88"/>
    </row>
    <row r="113" spans="1:9" s="87" customFormat="1" ht="15" customHeight="1" x14ac:dyDescent="0.25">
      <c r="A113" s="127"/>
      <c r="B113" s="80" t="s">
        <v>254</v>
      </c>
      <c r="C113" s="82" t="s">
        <v>266</v>
      </c>
      <c r="D113" s="150"/>
      <c r="E113" s="83" t="s">
        <v>184</v>
      </c>
      <c r="F113" s="47">
        <v>30000000</v>
      </c>
      <c r="I113" s="88"/>
    </row>
    <row r="114" spans="1:9" s="87" customFormat="1" ht="15" customHeight="1" x14ac:dyDescent="0.25">
      <c r="A114" s="127"/>
      <c r="B114" s="80" t="s">
        <v>254</v>
      </c>
      <c r="C114" s="82" t="s">
        <v>266</v>
      </c>
      <c r="D114" s="150"/>
      <c r="E114" s="83" t="s">
        <v>180</v>
      </c>
      <c r="F114" s="47">
        <v>15000000</v>
      </c>
      <c r="I114" s="88"/>
    </row>
    <row r="115" spans="1:9" s="87" customFormat="1" ht="15" customHeight="1" x14ac:dyDescent="0.25">
      <c r="A115" s="127"/>
      <c r="B115" s="80" t="s">
        <v>254</v>
      </c>
      <c r="C115" s="82" t="s">
        <v>266</v>
      </c>
      <c r="D115" s="150"/>
      <c r="E115" s="83" t="s">
        <v>181</v>
      </c>
      <c r="F115" s="47">
        <v>15000000</v>
      </c>
      <c r="I115" s="88"/>
    </row>
    <row r="116" spans="1:9" s="87" customFormat="1" ht="15" customHeight="1" x14ac:dyDescent="0.25">
      <c r="A116" s="127"/>
      <c r="B116" s="80" t="s">
        <v>254</v>
      </c>
      <c r="C116" s="82" t="s">
        <v>266</v>
      </c>
      <c r="D116" s="150"/>
      <c r="E116" s="83" t="s">
        <v>267</v>
      </c>
      <c r="F116" s="47">
        <v>2000000</v>
      </c>
      <c r="I116" s="88"/>
    </row>
    <row r="117" spans="1:9" s="87" customFormat="1" ht="15" customHeight="1" x14ac:dyDescent="0.25">
      <c r="A117" s="127"/>
      <c r="B117" s="80" t="s">
        <v>254</v>
      </c>
      <c r="C117" s="82" t="s">
        <v>266</v>
      </c>
      <c r="D117" s="150"/>
      <c r="E117" s="83" t="s">
        <v>189</v>
      </c>
      <c r="F117" s="47">
        <v>11043698</v>
      </c>
      <c r="I117" s="88"/>
    </row>
    <row r="118" spans="1:9" s="87" customFormat="1" ht="15" customHeight="1" x14ac:dyDescent="0.25">
      <c r="A118" s="127"/>
      <c r="B118" s="80" t="s">
        <v>254</v>
      </c>
      <c r="C118" s="82" t="s">
        <v>266</v>
      </c>
      <c r="D118" s="150"/>
      <c r="E118" s="83" t="s">
        <v>190</v>
      </c>
      <c r="F118" s="47">
        <v>3513904</v>
      </c>
      <c r="I118" s="88"/>
    </row>
    <row r="119" spans="1:9" s="87" customFormat="1" ht="15" customHeight="1" x14ac:dyDescent="0.25">
      <c r="A119" s="127"/>
      <c r="B119" s="80" t="s">
        <v>254</v>
      </c>
      <c r="C119" s="82" t="s">
        <v>266</v>
      </c>
      <c r="D119" s="150"/>
      <c r="E119" s="83" t="s">
        <v>191</v>
      </c>
      <c r="F119" s="47">
        <v>5442398</v>
      </c>
      <c r="I119" s="88"/>
    </row>
    <row r="120" spans="1:9" s="87" customFormat="1" ht="15" customHeight="1" x14ac:dyDescent="0.25">
      <c r="A120" s="127"/>
      <c r="B120" s="80" t="s">
        <v>254</v>
      </c>
      <c r="C120" s="82" t="s">
        <v>266</v>
      </c>
      <c r="D120" s="150"/>
      <c r="E120" s="83" t="s">
        <v>268</v>
      </c>
      <c r="F120" s="47">
        <v>2336977</v>
      </c>
      <c r="I120" s="88"/>
    </row>
    <row r="121" spans="1:9" s="87" customFormat="1" ht="15" customHeight="1" x14ac:dyDescent="0.25">
      <c r="A121" s="127"/>
      <c r="B121" s="80" t="s">
        <v>254</v>
      </c>
      <c r="C121" s="82" t="s">
        <v>266</v>
      </c>
      <c r="D121" s="150"/>
      <c r="E121" s="83" t="s">
        <v>269</v>
      </c>
      <c r="F121" s="47">
        <v>45000000</v>
      </c>
      <c r="I121" s="88"/>
    </row>
    <row r="122" spans="1:9" s="86" customFormat="1" ht="15" customHeight="1" x14ac:dyDescent="0.25">
      <c r="A122" s="127"/>
      <c r="B122" s="80" t="s">
        <v>254</v>
      </c>
      <c r="C122" s="82" t="s">
        <v>266</v>
      </c>
      <c r="D122" s="150"/>
      <c r="E122" s="83" t="s">
        <v>183</v>
      </c>
      <c r="F122" s="47">
        <v>0</v>
      </c>
      <c r="I122" s="88"/>
    </row>
    <row r="123" spans="1:9" s="87" customFormat="1" ht="15" customHeight="1" x14ac:dyDescent="0.25">
      <c r="A123" s="127"/>
      <c r="B123" s="80" t="s">
        <v>254</v>
      </c>
      <c r="C123" s="82" t="s">
        <v>270</v>
      </c>
      <c r="D123" s="150"/>
      <c r="E123" s="83" t="s">
        <v>184</v>
      </c>
      <c r="F123" s="47">
        <v>70000000</v>
      </c>
      <c r="I123" s="88"/>
    </row>
    <row r="124" spans="1:9" s="87" customFormat="1" ht="15" customHeight="1" x14ac:dyDescent="0.25">
      <c r="A124" s="127"/>
      <c r="B124" s="80" t="s">
        <v>254</v>
      </c>
      <c r="C124" s="82" t="s">
        <v>270</v>
      </c>
      <c r="D124" s="150"/>
      <c r="E124" s="83" t="s">
        <v>180</v>
      </c>
      <c r="F124" s="47">
        <v>35000000</v>
      </c>
      <c r="I124" s="88"/>
    </row>
    <row r="125" spans="1:9" s="87" customFormat="1" ht="15" customHeight="1" x14ac:dyDescent="0.25">
      <c r="A125" s="127"/>
      <c r="B125" s="80" t="s">
        <v>254</v>
      </c>
      <c r="C125" s="82" t="s">
        <v>270</v>
      </c>
      <c r="D125" s="150"/>
      <c r="E125" s="83" t="s">
        <v>181</v>
      </c>
      <c r="F125" s="47">
        <v>35000000</v>
      </c>
      <c r="I125" s="88"/>
    </row>
    <row r="126" spans="1:9" s="87" customFormat="1" ht="15" customHeight="1" x14ac:dyDescent="0.25">
      <c r="A126" s="127"/>
      <c r="B126" s="80" t="s">
        <v>254</v>
      </c>
      <c r="C126" s="82" t="s">
        <v>270</v>
      </c>
      <c r="D126" s="150"/>
      <c r="E126" s="83" t="s">
        <v>189</v>
      </c>
      <c r="F126" s="47">
        <v>10956302</v>
      </c>
      <c r="I126" s="88"/>
    </row>
    <row r="127" spans="1:9" s="87" customFormat="1" ht="15" customHeight="1" x14ac:dyDescent="0.25">
      <c r="A127" s="127"/>
      <c r="B127" s="80" t="s">
        <v>254</v>
      </c>
      <c r="C127" s="82" t="s">
        <v>270</v>
      </c>
      <c r="D127" s="150"/>
      <c r="E127" s="83" t="s">
        <v>190</v>
      </c>
      <c r="F127" s="47">
        <v>3486096</v>
      </c>
      <c r="I127" s="88"/>
    </row>
    <row r="128" spans="1:9" s="87" customFormat="1" ht="15" customHeight="1" x14ac:dyDescent="0.25">
      <c r="A128" s="127"/>
      <c r="B128" s="80" t="s">
        <v>254</v>
      </c>
      <c r="C128" s="82" t="s">
        <v>270</v>
      </c>
      <c r="D128" s="150"/>
      <c r="E128" s="83" t="s">
        <v>191</v>
      </c>
      <c r="F128" s="47">
        <v>5399329</v>
      </c>
      <c r="I128" s="88"/>
    </row>
    <row r="129" spans="1:9" s="87" customFormat="1" ht="15" customHeight="1" x14ac:dyDescent="0.25">
      <c r="A129" s="127"/>
      <c r="B129" s="80" t="s">
        <v>254</v>
      </c>
      <c r="C129" s="82" t="s">
        <v>270</v>
      </c>
      <c r="D129" s="150"/>
      <c r="E129" s="83" t="s">
        <v>207</v>
      </c>
      <c r="F129" s="47">
        <v>10000000</v>
      </c>
      <c r="I129" s="88"/>
    </row>
    <row r="130" spans="1:9" s="87" customFormat="1" ht="15" customHeight="1" x14ac:dyDescent="0.25">
      <c r="A130" s="127"/>
      <c r="B130" s="80" t="s">
        <v>254</v>
      </c>
      <c r="C130" s="82" t="s">
        <v>270</v>
      </c>
      <c r="D130" s="150"/>
      <c r="E130" s="83" t="s">
        <v>208</v>
      </c>
      <c r="F130" s="47">
        <v>15000000</v>
      </c>
      <c r="I130" s="88"/>
    </row>
    <row r="131" spans="1:9" s="87" customFormat="1" ht="15" customHeight="1" x14ac:dyDescent="0.25">
      <c r="A131" s="135"/>
      <c r="B131" s="80" t="s">
        <v>254</v>
      </c>
      <c r="C131" s="82" t="s">
        <v>270</v>
      </c>
      <c r="D131" s="152"/>
      <c r="E131" s="83" t="s">
        <v>209</v>
      </c>
      <c r="F131" s="47">
        <v>20000000</v>
      </c>
      <c r="I131" s="88"/>
    </row>
    <row r="132" spans="1:9" s="89" customFormat="1" ht="15" customHeight="1" x14ac:dyDescent="0.25">
      <c r="A132" s="151">
        <v>10</v>
      </c>
      <c r="B132" s="81" t="s">
        <v>142</v>
      </c>
      <c r="C132" s="82" t="s">
        <v>271</v>
      </c>
      <c r="D132" s="137" t="s">
        <v>142</v>
      </c>
      <c r="E132" s="83" t="s">
        <v>272</v>
      </c>
      <c r="F132" s="47">
        <v>3502165</v>
      </c>
      <c r="I132" s="88"/>
    </row>
    <row r="133" spans="1:9" s="89" customFormat="1" ht="15" customHeight="1" x14ac:dyDescent="0.25">
      <c r="A133" s="151"/>
      <c r="B133" s="81" t="s">
        <v>142</v>
      </c>
      <c r="C133" s="82" t="s">
        <v>271</v>
      </c>
      <c r="D133" s="127"/>
      <c r="E133" s="83" t="s">
        <v>273</v>
      </c>
      <c r="F133" s="47">
        <v>45277994</v>
      </c>
      <c r="I133" s="88"/>
    </row>
    <row r="134" spans="1:9" s="89" customFormat="1" ht="15" customHeight="1" x14ac:dyDescent="0.25">
      <c r="A134" s="151"/>
      <c r="B134" s="81" t="s">
        <v>142</v>
      </c>
      <c r="C134" s="82" t="s">
        <v>271</v>
      </c>
      <c r="D134" s="127"/>
      <c r="E134" s="83" t="s">
        <v>274</v>
      </c>
      <c r="F134" s="47">
        <v>900557</v>
      </c>
      <c r="I134" s="88"/>
    </row>
    <row r="135" spans="1:9" s="89" customFormat="1" ht="15" customHeight="1" x14ac:dyDescent="0.25">
      <c r="A135" s="151"/>
      <c r="B135" s="81" t="s">
        <v>142</v>
      </c>
      <c r="C135" s="82" t="s">
        <v>271</v>
      </c>
      <c r="D135" s="135"/>
      <c r="E135" s="90" t="s">
        <v>275</v>
      </c>
      <c r="F135" s="47">
        <v>350217</v>
      </c>
      <c r="I135" s="88"/>
    </row>
    <row r="136" spans="1:9" s="89" customFormat="1" ht="15" customHeight="1" x14ac:dyDescent="0.25">
      <c r="A136" s="149">
        <v>11</v>
      </c>
      <c r="B136" s="81" t="s">
        <v>142</v>
      </c>
      <c r="C136" s="82" t="s">
        <v>276</v>
      </c>
      <c r="D136" s="137" t="s">
        <v>142</v>
      </c>
      <c r="E136" s="83" t="s">
        <v>272</v>
      </c>
      <c r="F136" s="47">
        <v>1363843</v>
      </c>
      <c r="I136" s="88"/>
    </row>
    <row r="137" spans="1:9" s="89" customFormat="1" ht="15" customHeight="1" x14ac:dyDescent="0.25">
      <c r="A137" s="150"/>
      <c r="B137" s="81" t="s">
        <v>142</v>
      </c>
      <c r="C137" s="82" t="s">
        <v>276</v>
      </c>
      <c r="D137" s="127"/>
      <c r="E137" s="83" t="s">
        <v>273</v>
      </c>
      <c r="F137" s="47">
        <v>14268922</v>
      </c>
      <c r="I137" s="88"/>
    </row>
    <row r="138" spans="1:9" s="89" customFormat="1" ht="15" customHeight="1" x14ac:dyDescent="0.25">
      <c r="A138" s="150"/>
      <c r="B138" s="81" t="s">
        <v>142</v>
      </c>
      <c r="C138" s="82" t="s">
        <v>276</v>
      </c>
      <c r="D138" s="127"/>
      <c r="E138" s="83" t="s">
        <v>274</v>
      </c>
      <c r="F138" s="47">
        <v>350702</v>
      </c>
      <c r="I138" s="88"/>
    </row>
    <row r="139" spans="1:9" s="89" customFormat="1" ht="15" customHeight="1" x14ac:dyDescent="0.25">
      <c r="A139" s="152"/>
      <c r="B139" s="80" t="s">
        <v>142</v>
      </c>
      <c r="C139" s="91" t="s">
        <v>276</v>
      </c>
      <c r="D139" s="135"/>
      <c r="E139" s="90" t="s">
        <v>275</v>
      </c>
      <c r="F139" s="52">
        <v>3500000</v>
      </c>
      <c r="I139" s="88"/>
    </row>
    <row r="140" spans="1:9" s="89" customFormat="1" ht="15" customHeight="1" x14ac:dyDescent="0.25">
      <c r="A140" s="153">
        <v>12</v>
      </c>
      <c r="B140" s="81" t="s">
        <v>142</v>
      </c>
      <c r="C140" s="82" t="s">
        <v>277</v>
      </c>
      <c r="D140" s="136" t="s">
        <v>142</v>
      </c>
      <c r="E140" s="83">
        <v>179</v>
      </c>
      <c r="F140" s="47">
        <v>1628443</v>
      </c>
      <c r="I140" s="88"/>
    </row>
    <row r="141" spans="1:9" s="89" customFormat="1" ht="15" customHeight="1" x14ac:dyDescent="0.25">
      <c r="A141" s="154"/>
      <c r="B141" s="81" t="s">
        <v>142</v>
      </c>
      <c r="C141" s="82" t="s">
        <v>277</v>
      </c>
      <c r="D141" s="136"/>
      <c r="E141" s="83">
        <v>180</v>
      </c>
      <c r="F141" s="47">
        <v>21053470</v>
      </c>
      <c r="I141" s="88"/>
    </row>
    <row r="142" spans="1:9" s="89" customFormat="1" ht="15" customHeight="1" x14ac:dyDescent="0.25">
      <c r="A142" s="154"/>
      <c r="B142" s="81" t="s">
        <v>142</v>
      </c>
      <c r="C142" s="82" t="s">
        <v>277</v>
      </c>
      <c r="D142" s="136"/>
      <c r="E142" s="83">
        <v>181</v>
      </c>
      <c r="F142" s="47">
        <v>418743</v>
      </c>
      <c r="I142" s="88"/>
    </row>
    <row r="143" spans="1:9" s="89" customFormat="1" ht="15" customHeight="1" x14ac:dyDescent="0.25">
      <c r="A143" s="155"/>
      <c r="B143" s="81" t="s">
        <v>142</v>
      </c>
      <c r="C143" s="82" t="s">
        <v>277</v>
      </c>
      <c r="D143" s="136"/>
      <c r="E143" s="83">
        <v>182</v>
      </c>
      <c r="F143" s="47">
        <v>162845</v>
      </c>
      <c r="I143" s="88"/>
    </row>
    <row r="144" spans="1:9" x14ac:dyDescent="0.25">
      <c r="A144" s="92"/>
      <c r="B144" s="93"/>
      <c r="C144" s="94"/>
      <c r="D144" s="93"/>
      <c r="E144" s="95"/>
      <c r="F144" s="96"/>
    </row>
    <row r="145" spans="1:6" x14ac:dyDescent="0.25">
      <c r="B145" s="98"/>
      <c r="D145" s="98"/>
      <c r="F145" s="101">
        <f>SUM(F5:F144)</f>
        <v>2316276312</v>
      </c>
    </row>
    <row r="147" spans="1:6" s="86" customFormat="1" x14ac:dyDescent="0.25">
      <c r="A147" s="102"/>
      <c r="B147" s="103"/>
      <c r="C147" s="99"/>
      <c r="D147" s="103"/>
      <c r="E147" s="104"/>
      <c r="F147" s="105"/>
    </row>
    <row r="148" spans="1:6" s="86" customFormat="1" x14ac:dyDescent="0.25">
      <c r="A148" s="102"/>
      <c r="B148" s="103"/>
      <c r="C148" s="99"/>
      <c r="D148" s="103"/>
      <c r="E148" s="104"/>
      <c r="F148" s="105"/>
    </row>
  </sheetData>
  <mergeCells count="44">
    <mergeCell ref="A132:A135"/>
    <mergeCell ref="D132:D135"/>
    <mergeCell ref="A136:A139"/>
    <mergeCell ref="D136:D139"/>
    <mergeCell ref="A140:A143"/>
    <mergeCell ref="D140:D143"/>
    <mergeCell ref="D87:D89"/>
    <mergeCell ref="A91:A95"/>
    <mergeCell ref="D91:D92"/>
    <mergeCell ref="D94:D95"/>
    <mergeCell ref="A96:A131"/>
    <mergeCell ref="D96:D131"/>
    <mergeCell ref="A51:A55"/>
    <mergeCell ref="D51:D55"/>
    <mergeCell ref="A61:A70"/>
    <mergeCell ref="D61:D70"/>
    <mergeCell ref="A71:A86"/>
    <mergeCell ref="D71:D74"/>
    <mergeCell ref="D77:D78"/>
    <mergeCell ref="D79:D82"/>
    <mergeCell ref="D84:D85"/>
    <mergeCell ref="A56:A60"/>
    <mergeCell ref="D56:D57"/>
    <mergeCell ref="D58:D60"/>
    <mergeCell ref="A5:A16"/>
    <mergeCell ref="D5:D11"/>
    <mergeCell ref="D12:D13"/>
    <mergeCell ref="D14:D16"/>
    <mergeCell ref="A17:A40"/>
    <mergeCell ref="D17:D26"/>
    <mergeCell ref="D27:D31"/>
    <mergeCell ref="D32:D33"/>
    <mergeCell ref="D34:D35"/>
    <mergeCell ref="D36:D37"/>
    <mergeCell ref="D38:D39"/>
    <mergeCell ref="A41:A50"/>
    <mergeCell ref="D41:D50"/>
    <mergeCell ref="A1:F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SZOP - zał 2 -</vt:lpstr>
      <vt:lpstr>SZOP Kody interwencji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Zak</dc:creator>
  <cp:lastModifiedBy>Agnieszka Fedyk</cp:lastModifiedBy>
  <dcterms:created xsi:type="dcterms:W3CDTF">2023-05-17T11:40:18Z</dcterms:created>
  <dcterms:modified xsi:type="dcterms:W3CDTF">2023-05-29T09:41:50Z</dcterms:modified>
</cp:coreProperties>
</file>